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mchristie/Desktop/Event Risk Assessment/"/>
    </mc:Choice>
  </mc:AlternateContent>
  <xr:revisionPtr revIDLastSave="0" documentId="13_ncr:1_{0AB91F18-8B3D-9643-9D4B-A475C410E78E}" xr6:coauthVersionLast="45" xr6:coauthVersionMax="45" xr10:uidLastSave="{00000000-0000-0000-0000-000000000000}"/>
  <bookViews>
    <workbookView xWindow="-47640" yWindow="460" windowWidth="43900" windowHeight="26480" activeTab="2" xr2:uid="{B78401AB-26B8-B241-9FFE-DAA19962C822}"/>
  </bookViews>
  <sheets>
    <sheet name="General" sheetId="1" r:id="rId1"/>
    <sheet name="Int. Competition Dashboard" sheetId="12" r:id="rId2"/>
    <sheet name="Int. Comp Assessment" sheetId="2" r:id="rId3"/>
    <sheet name="Int. Dashboard Detail" sheetId="14" state="hidden" r:id="rId4"/>
    <sheet name="Dom. Competition Dashboard " sheetId="17" r:id="rId5"/>
    <sheet name="Dom. Comp Assessment" sheetId="18" r:id="rId6"/>
    <sheet name="Dom. Dashboard Detail" sheetId="19" state="hidden" r:id="rId7"/>
    <sheet name="Dropdown List" sheetId="13" state="hidden" r:id="rId8"/>
    <sheet name="Event Checklist" sheetId="16" r:id="rId9"/>
    <sheet name="Crisis Mitigation Medical Plan" sheetId="21" r:id="rId10"/>
    <sheet name="Additional Resources" sheetId="20" r:id="rId11"/>
  </sheets>
  <definedNames>
    <definedName name="_xlnm._FilterDatabase" localSheetId="5" hidden="1">'Dom. Comp Assessment'!$B$5:$E$272</definedName>
    <definedName name="_xlnm._FilterDatabase" localSheetId="2" hidden="1">'Int. Comp Assessment'!$B$5:$E$280</definedName>
    <definedName name="_xlnm.Print_Area" localSheetId="10">'Additional Resources'!$A$1:$C$17</definedName>
    <definedName name="_xlnm.Print_Area" localSheetId="4">'Dom. Competition Dashboard '!$A$1:$M$33</definedName>
    <definedName name="_xlnm.Print_Area" localSheetId="8">'Event Checklist'!$B$1:$I$168</definedName>
    <definedName name="_xlnm.Print_Area" localSheetId="0">General!$B$1:$B$24</definedName>
    <definedName name="_xlnm.Print_Area" localSheetId="1">'Int. Competition Dashboard'!$A$1:$M$32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18" l="1"/>
  <c r="D24" i="2" l="1"/>
  <c r="D198" i="18" l="1"/>
  <c r="F198" i="18" s="1"/>
  <c r="D197" i="18"/>
  <c r="D196" i="18"/>
  <c r="F196" i="18" s="1"/>
  <c r="D132" i="18"/>
  <c r="D131" i="18"/>
  <c r="D130" i="18"/>
  <c r="D203" i="2"/>
  <c r="F203" i="2" s="1"/>
  <c r="D202" i="2"/>
  <c r="F202" i="2" s="1"/>
  <c r="D201" i="2"/>
  <c r="F201" i="2" s="1"/>
  <c r="D60" i="18"/>
  <c r="D59" i="18"/>
  <c r="D58" i="18"/>
  <c r="D61" i="2"/>
  <c r="D60" i="2"/>
  <c r="D59" i="2"/>
  <c r="H21" i="19"/>
  <c r="G21" i="19"/>
  <c r="H20" i="19"/>
  <c r="H24" i="19"/>
  <c r="H23" i="19"/>
  <c r="H22" i="19"/>
  <c r="D183" i="18"/>
  <c r="F183" i="18" s="1"/>
  <c r="F24" i="19" s="1"/>
  <c r="D182" i="18"/>
  <c r="F182" i="18" s="1"/>
  <c r="E24" i="19" s="1"/>
  <c r="D181" i="18"/>
  <c r="F181" i="18" s="1"/>
  <c r="D173" i="18"/>
  <c r="D172" i="18"/>
  <c r="F172" i="18" s="1"/>
  <c r="E23" i="19" s="1"/>
  <c r="D171" i="18"/>
  <c r="F171" i="18" s="1"/>
  <c r="D23" i="19" s="1"/>
  <c r="D163" i="18"/>
  <c r="F163" i="18" s="1"/>
  <c r="F22" i="19" s="1"/>
  <c r="D162" i="18"/>
  <c r="F162" i="18" s="1"/>
  <c r="E22" i="19" s="1"/>
  <c r="D161" i="18"/>
  <c r="F161" i="18" s="1"/>
  <c r="D22" i="19" s="1"/>
  <c r="D153" i="18"/>
  <c r="F153" i="18" s="1"/>
  <c r="F21" i="19" s="1"/>
  <c r="D152" i="18"/>
  <c r="D151" i="18"/>
  <c r="F151" i="18" s="1"/>
  <c r="D21" i="19" s="1"/>
  <c r="D143" i="18"/>
  <c r="F143" i="18" s="1"/>
  <c r="F20" i="19" s="1"/>
  <c r="D142" i="18"/>
  <c r="F142" i="18" s="1"/>
  <c r="E20" i="19" s="1"/>
  <c r="D141" i="18"/>
  <c r="F141" i="18" s="1"/>
  <c r="D20" i="19" s="1"/>
  <c r="H23" i="14"/>
  <c r="H27" i="14"/>
  <c r="H26" i="14"/>
  <c r="H25" i="14"/>
  <c r="H24" i="14"/>
  <c r="D188" i="2"/>
  <c r="D187" i="2"/>
  <c r="F187" i="2" s="1"/>
  <c r="E27" i="14" s="1"/>
  <c r="D186" i="2"/>
  <c r="F186" i="2" s="1"/>
  <c r="D27" i="14" s="1"/>
  <c r="D178" i="2"/>
  <c r="D177" i="2"/>
  <c r="F177" i="2" s="1"/>
  <c r="E26" i="14" s="1"/>
  <c r="D176" i="2"/>
  <c r="F176" i="2" s="1"/>
  <c r="D26" i="14" s="1"/>
  <c r="D168" i="2"/>
  <c r="F168" i="2" s="1"/>
  <c r="F25" i="14" s="1"/>
  <c r="D167" i="2"/>
  <c r="F167" i="2" s="1"/>
  <c r="E25" i="14" s="1"/>
  <c r="D166" i="2"/>
  <c r="F166" i="2" s="1"/>
  <c r="D25" i="14" s="1"/>
  <c r="D158" i="2"/>
  <c r="F158" i="2" s="1"/>
  <c r="F24" i="14" s="1"/>
  <c r="D157" i="2"/>
  <c r="F157" i="2" s="1"/>
  <c r="E24" i="14" s="1"/>
  <c r="D156" i="2"/>
  <c r="F156" i="2" s="1"/>
  <c r="D24" i="14" s="1"/>
  <c r="D148" i="2"/>
  <c r="F148" i="2" s="1"/>
  <c r="F23" i="14" s="1"/>
  <c r="D147" i="2"/>
  <c r="F147" i="2" s="1"/>
  <c r="E23" i="14" s="1"/>
  <c r="D146" i="2"/>
  <c r="F184" i="18" l="1"/>
  <c r="G24" i="19" s="1"/>
  <c r="D144" i="18"/>
  <c r="E141" i="18" s="1"/>
  <c r="F197" i="18"/>
  <c r="F199" i="18" s="1"/>
  <c r="D199" i="18"/>
  <c r="E197" i="18" s="1"/>
  <c r="D24" i="19"/>
  <c r="D174" i="18"/>
  <c r="E171" i="18" s="1"/>
  <c r="D154" i="18"/>
  <c r="E151" i="18" s="1"/>
  <c r="D164" i="18"/>
  <c r="E162" i="18" s="1"/>
  <c r="F169" i="2"/>
  <c r="F204" i="2"/>
  <c r="D204" i="2"/>
  <c r="E202" i="2" s="1"/>
  <c r="G24" i="14"/>
  <c r="I24" i="14" s="1"/>
  <c r="D62" i="2"/>
  <c r="I24" i="19"/>
  <c r="I21" i="19"/>
  <c r="F144" i="18"/>
  <c r="G20" i="19" s="1"/>
  <c r="I20" i="19" s="1"/>
  <c r="F164" i="18"/>
  <c r="G22" i="19" s="1"/>
  <c r="I22" i="19" s="1"/>
  <c r="F152" i="18"/>
  <c r="F173" i="18"/>
  <c r="F23" i="19" s="1"/>
  <c r="E142" i="18"/>
  <c r="E163" i="18"/>
  <c r="D184" i="18"/>
  <c r="E182" i="18" s="1"/>
  <c r="G25" i="14"/>
  <c r="I25" i="14" s="1"/>
  <c r="F188" i="2"/>
  <c r="D189" i="2"/>
  <c r="E188" i="2" s="1"/>
  <c r="F178" i="2"/>
  <c r="D179" i="2"/>
  <c r="E178" i="2" s="1"/>
  <c r="E177" i="2"/>
  <c r="D169" i="2"/>
  <c r="E168" i="2" s="1"/>
  <c r="F159" i="2"/>
  <c r="D159" i="2"/>
  <c r="E156" i="2" s="1"/>
  <c r="D149" i="2"/>
  <c r="E146" i="2" s="1"/>
  <c r="F146" i="2"/>
  <c r="E153" i="18" l="1"/>
  <c r="E152" i="18"/>
  <c r="E143" i="18"/>
  <c r="E196" i="18"/>
  <c r="E198" i="18"/>
  <c r="F154" i="18"/>
  <c r="E21" i="19"/>
  <c r="E172" i="18"/>
  <c r="E183" i="18"/>
  <c r="F174" i="18"/>
  <c r="G23" i="19" s="1"/>
  <c r="I23" i="19" s="1"/>
  <c r="E161" i="18"/>
  <c r="E173" i="18"/>
  <c r="F189" i="2"/>
  <c r="F27" i="14"/>
  <c r="G27" i="14" s="1"/>
  <c r="I27" i="14" s="1"/>
  <c r="F149" i="2"/>
  <c r="D23" i="14"/>
  <c r="G23" i="14" s="1"/>
  <c r="I23" i="14" s="1"/>
  <c r="E147" i="2"/>
  <c r="E148" i="2"/>
  <c r="F179" i="2"/>
  <c r="F26" i="14"/>
  <c r="G26" i="14" s="1"/>
  <c r="I26" i="14" s="1"/>
  <c r="E186" i="2"/>
  <c r="E201" i="2"/>
  <c r="E203" i="2"/>
  <c r="E181" i="18"/>
  <c r="E187" i="2"/>
  <c r="E176" i="2"/>
  <c r="E166" i="2"/>
  <c r="E167" i="2"/>
  <c r="E158" i="2"/>
  <c r="E157" i="2"/>
  <c r="F13" i="19"/>
  <c r="E13" i="19"/>
  <c r="D268" i="18"/>
  <c r="F268" i="18" s="1"/>
  <c r="D267" i="18"/>
  <c r="F267" i="18" s="1"/>
  <c r="D266" i="18"/>
  <c r="F266" i="18" s="1"/>
  <c r="F132" i="18"/>
  <c r="F131" i="18"/>
  <c r="D19" i="19"/>
  <c r="D119" i="18"/>
  <c r="D118" i="18"/>
  <c r="D117" i="18"/>
  <c r="D109" i="18"/>
  <c r="F109" i="18" s="1"/>
  <c r="D108" i="18"/>
  <c r="F108" i="18" s="1"/>
  <c r="D107" i="18"/>
  <c r="D17" i="19" s="1"/>
  <c r="D98" i="18"/>
  <c r="F98" i="18" s="1"/>
  <c r="D97" i="18"/>
  <c r="F97" i="18" s="1"/>
  <c r="D96" i="18"/>
  <c r="D16" i="19" s="1"/>
  <c r="D87" i="18"/>
  <c r="F87" i="18" s="1"/>
  <c r="D86" i="18"/>
  <c r="F86" i="18" s="1"/>
  <c r="D85" i="18"/>
  <c r="F85" i="18" s="1"/>
  <c r="D79" i="18"/>
  <c r="F79" i="18" s="1"/>
  <c r="D78" i="18"/>
  <c r="F78" i="18" s="1"/>
  <c r="D77" i="18"/>
  <c r="F77" i="18" s="1"/>
  <c r="F60" i="18"/>
  <c r="F59" i="18"/>
  <c r="F58" i="18"/>
  <c r="D48" i="18"/>
  <c r="F48" i="18" s="1"/>
  <c r="D47" i="18"/>
  <c r="F47" i="18" s="1"/>
  <c r="D38" i="18"/>
  <c r="F38" i="18" s="1"/>
  <c r="D37" i="18"/>
  <c r="F37" i="18" s="1"/>
  <c r="D36" i="18"/>
  <c r="F36" i="18" s="1"/>
  <c r="F7" i="19"/>
  <c r="D202" i="18" l="1"/>
  <c r="D203" i="18"/>
  <c r="D15" i="19"/>
  <c r="F118" i="18"/>
  <c r="D12" i="19"/>
  <c r="F119" i="18"/>
  <c r="F117" i="18"/>
  <c r="F16" i="19"/>
  <c r="F18" i="19"/>
  <c r="E15" i="19"/>
  <c r="D18" i="19"/>
  <c r="F15" i="19"/>
  <c r="E12" i="19"/>
  <c r="E18" i="19"/>
  <c r="D14" i="19"/>
  <c r="E17" i="19"/>
  <c r="F11" i="19"/>
  <c r="E14" i="19"/>
  <c r="F17" i="19"/>
  <c r="F19" i="19"/>
  <c r="E11" i="19"/>
  <c r="F14" i="19"/>
  <c r="E19" i="19"/>
  <c r="D11" i="19"/>
  <c r="D13" i="19"/>
  <c r="E16" i="19"/>
  <c r="F29" i="19"/>
  <c r="E29" i="19"/>
  <c r="D29" i="19"/>
  <c r="F269" i="18"/>
  <c r="G29" i="19" s="1"/>
  <c r="D110" i="18"/>
  <c r="F130" i="18"/>
  <c r="F133" i="18" s="1"/>
  <c r="G19" i="19" s="1"/>
  <c r="F88" i="18"/>
  <c r="G15" i="19" s="1"/>
  <c r="D99" i="18"/>
  <c r="F96" i="18"/>
  <c r="F99" i="18" s="1"/>
  <c r="G16" i="19" s="1"/>
  <c r="F80" i="18"/>
  <c r="G14" i="19" s="1"/>
  <c r="F203" i="18"/>
  <c r="F61" i="18"/>
  <c r="G13" i="19" s="1"/>
  <c r="F39" i="18"/>
  <c r="G11" i="19" s="1"/>
  <c r="F107" i="18"/>
  <c r="F110" i="18" s="1"/>
  <c r="G17" i="19" s="1"/>
  <c r="D88" i="18"/>
  <c r="D120" i="18"/>
  <c r="D39" i="18"/>
  <c r="J11" i="19" s="1"/>
  <c r="D133" i="18"/>
  <c r="D80" i="18"/>
  <c r="D269" i="18"/>
  <c r="D61" i="18"/>
  <c r="D276" i="2"/>
  <c r="D275" i="2"/>
  <c r="D274" i="2"/>
  <c r="F120" i="18" l="1"/>
  <c r="G18" i="19" s="1"/>
  <c r="D25" i="19"/>
  <c r="E25" i="19"/>
  <c r="H11" i="19"/>
  <c r="I11" i="19" s="1"/>
  <c r="E132" i="18"/>
  <c r="J19" i="19"/>
  <c r="H19" i="19" s="1"/>
  <c r="I19" i="19" s="1"/>
  <c r="E98" i="18"/>
  <c r="J16" i="19"/>
  <c r="H16" i="19" s="1"/>
  <c r="I16" i="19" s="1"/>
  <c r="E109" i="18"/>
  <c r="J17" i="19"/>
  <c r="H17" i="19" s="1"/>
  <c r="I17" i="19" s="1"/>
  <c r="E87" i="18"/>
  <c r="J15" i="19"/>
  <c r="H15" i="19" s="1"/>
  <c r="I15" i="19" s="1"/>
  <c r="E78" i="18"/>
  <c r="J14" i="19"/>
  <c r="H14" i="19" s="1"/>
  <c r="I14" i="19" s="1"/>
  <c r="E117" i="18"/>
  <c r="J18" i="19"/>
  <c r="H18" i="19" s="1"/>
  <c r="I18" i="19" s="1"/>
  <c r="E58" i="18"/>
  <c r="J13" i="19"/>
  <c r="H13" i="19" s="1"/>
  <c r="I13" i="19" s="1"/>
  <c r="E266" i="18"/>
  <c r="J29" i="19"/>
  <c r="H29" i="19" s="1"/>
  <c r="I29" i="19" s="1"/>
  <c r="E79" i="18"/>
  <c r="E77" i="18"/>
  <c r="E96" i="18"/>
  <c r="E97" i="18"/>
  <c r="F202" i="18"/>
  <c r="E267" i="18"/>
  <c r="E86" i="18"/>
  <c r="E107" i="18"/>
  <c r="E108" i="18"/>
  <c r="E130" i="18"/>
  <c r="E131" i="18"/>
  <c r="E85" i="18"/>
  <c r="E60" i="18"/>
  <c r="E59" i="18"/>
  <c r="D49" i="18"/>
  <c r="D204" i="18" s="1"/>
  <c r="E36" i="18"/>
  <c r="E37" i="18"/>
  <c r="E268" i="18"/>
  <c r="E38" i="18"/>
  <c r="E118" i="18"/>
  <c r="E119" i="18"/>
  <c r="D81" i="2"/>
  <c r="F12" i="19" l="1"/>
  <c r="F25" i="19" s="1"/>
  <c r="D205" i="18"/>
  <c r="F49" i="18"/>
  <c r="F50" i="18" s="1"/>
  <c r="G12" i="19" s="1"/>
  <c r="G25" i="19" s="1"/>
  <c r="D50" i="18"/>
  <c r="D7" i="14"/>
  <c r="F7" i="14"/>
  <c r="E49" i="18" l="1"/>
  <c r="J12" i="19"/>
  <c r="J25" i="19" s="1"/>
  <c r="F204" i="18"/>
  <c r="F205" i="18" s="1"/>
  <c r="E204" i="18"/>
  <c r="E47" i="18"/>
  <c r="E48" i="18"/>
  <c r="D83" i="2"/>
  <c r="D82" i="2"/>
  <c r="H12" i="19" l="1"/>
  <c r="H25" i="19" s="1"/>
  <c r="E202" i="18"/>
  <c r="E203" i="18"/>
  <c r="D84" i="2"/>
  <c r="J17" i="14" s="1"/>
  <c r="H17" i="14" s="1"/>
  <c r="F83" i="2"/>
  <c r="F17" i="14" s="1"/>
  <c r="F82" i="2"/>
  <c r="E17" i="14" s="1"/>
  <c r="F81" i="2"/>
  <c r="D17" i="14" s="1"/>
  <c r="I12" i="19" l="1"/>
  <c r="I25" i="19" s="1"/>
  <c r="G17" i="14"/>
  <c r="I17" i="14" s="1"/>
  <c r="F84" i="2"/>
  <c r="F276" i="2" l="1"/>
  <c r="F32" i="14" s="1"/>
  <c r="F275" i="2"/>
  <c r="E32" i="14" s="1"/>
  <c r="F274" i="2"/>
  <c r="D32" i="14" s="1"/>
  <c r="D136" i="2"/>
  <c r="D137" i="2"/>
  <c r="D135" i="2"/>
  <c r="D123" i="2"/>
  <c r="F123" i="2" s="1"/>
  <c r="E21" i="14" s="1"/>
  <c r="D124" i="2"/>
  <c r="F124" i="2" s="1"/>
  <c r="F21" i="14" s="1"/>
  <c r="D122" i="2"/>
  <c r="D113" i="2"/>
  <c r="F113" i="2" s="1"/>
  <c r="F20" i="14" s="1"/>
  <c r="D112" i="2"/>
  <c r="F112" i="2" s="1"/>
  <c r="E20" i="14" s="1"/>
  <c r="D111" i="2"/>
  <c r="F111" i="2" s="1"/>
  <c r="D20" i="14" s="1"/>
  <c r="D102" i="2"/>
  <c r="F102" i="2" s="1"/>
  <c r="F19" i="14" s="1"/>
  <c r="D101" i="2"/>
  <c r="F101" i="2" s="1"/>
  <c r="E19" i="14" s="1"/>
  <c r="D100" i="2"/>
  <c r="F100" i="2" s="1"/>
  <c r="D19" i="14" s="1"/>
  <c r="D91" i="2"/>
  <c r="F91" i="2" s="1"/>
  <c r="F18" i="14" s="1"/>
  <c r="D90" i="2"/>
  <c r="F90" i="2" s="1"/>
  <c r="E18" i="14" s="1"/>
  <c r="D89" i="2"/>
  <c r="F89" i="2" s="1"/>
  <c r="D18" i="14" s="1"/>
  <c r="F61" i="2"/>
  <c r="F60" i="2"/>
  <c r="E16" i="14" s="1"/>
  <c r="F59" i="2"/>
  <c r="D16" i="14" s="1"/>
  <c r="G19" i="14" l="1"/>
  <c r="G20" i="14"/>
  <c r="G32" i="14"/>
  <c r="G18" i="14"/>
  <c r="F137" i="2"/>
  <c r="F22" i="14" s="1"/>
  <c r="F136" i="2"/>
  <c r="E22" i="14" s="1"/>
  <c r="F135" i="2"/>
  <c r="D22" i="14" s="1"/>
  <c r="F122" i="2"/>
  <c r="F103" i="2"/>
  <c r="F62" i="2"/>
  <c r="F114" i="2"/>
  <c r="F277" i="2"/>
  <c r="F92" i="2"/>
  <c r="D49" i="2"/>
  <c r="F49" i="2" s="1"/>
  <c r="E15" i="14" s="1"/>
  <c r="D48" i="2"/>
  <c r="F48" i="2" s="1"/>
  <c r="D15" i="14" s="1"/>
  <c r="D39" i="2"/>
  <c r="F39" i="2" s="1"/>
  <c r="F14" i="14" s="1"/>
  <c r="D38" i="2"/>
  <c r="F38" i="2" s="1"/>
  <c r="E14" i="14" s="1"/>
  <c r="D37" i="2"/>
  <c r="F37" i="2" s="1"/>
  <c r="D14" i="14" s="1"/>
  <c r="D277" i="2"/>
  <c r="J32" i="14" s="1"/>
  <c r="H32" i="14" s="1"/>
  <c r="D138" i="2"/>
  <c r="J22" i="14" s="1"/>
  <c r="H22" i="14" s="1"/>
  <c r="D208" i="2" l="1"/>
  <c r="D207" i="2"/>
  <c r="E28" i="14"/>
  <c r="F125" i="2"/>
  <c r="D21" i="14"/>
  <c r="G21" i="14" s="1"/>
  <c r="I32" i="14"/>
  <c r="F138" i="2"/>
  <c r="G22" i="14"/>
  <c r="I22" i="14" s="1"/>
  <c r="F208" i="2"/>
  <c r="F207" i="2"/>
  <c r="F40" i="2"/>
  <c r="G14" i="14" s="1"/>
  <c r="E25" i="2"/>
  <c r="D40" i="2"/>
  <c r="J14" i="14" s="1"/>
  <c r="E275" i="2"/>
  <c r="E276" i="2"/>
  <c r="E274" i="2"/>
  <c r="E136" i="2"/>
  <c r="E137" i="2"/>
  <c r="E135" i="2"/>
  <c r="E82" i="2"/>
  <c r="E83" i="2"/>
  <c r="E81" i="2"/>
  <c r="H14" i="14" l="1"/>
  <c r="I14" i="14" s="1"/>
  <c r="D28" i="14"/>
  <c r="J7" i="14"/>
  <c r="I7" i="14" s="1"/>
  <c r="D50" i="2"/>
  <c r="D209" i="2" s="1"/>
  <c r="E39" i="2"/>
  <c r="D92" i="2"/>
  <c r="J18" i="14" s="1"/>
  <c r="H18" i="14" s="1"/>
  <c r="I18" i="14" s="1"/>
  <c r="E38" i="2"/>
  <c r="E37" i="2"/>
  <c r="F50" i="2" l="1"/>
  <c r="E90" i="2"/>
  <c r="E91" i="2"/>
  <c r="E89" i="2"/>
  <c r="D51" i="2"/>
  <c r="E50" i="2" l="1"/>
  <c r="J15" i="14"/>
  <c r="F16" i="14"/>
  <c r="G16" i="14" s="1"/>
  <c r="F15" i="14"/>
  <c r="F51" i="2"/>
  <c r="E48" i="2"/>
  <c r="D103" i="2"/>
  <c r="J19" i="14" s="1"/>
  <c r="H19" i="14" s="1"/>
  <c r="I19" i="14" s="1"/>
  <c r="J16" i="14"/>
  <c r="H16" i="14" s="1"/>
  <c r="E49" i="2"/>
  <c r="F28" i="14" l="1"/>
  <c r="I16" i="14"/>
  <c r="G15" i="14"/>
  <c r="G28" i="14" s="1"/>
  <c r="H15" i="14"/>
  <c r="E59" i="2"/>
  <c r="E102" i="2"/>
  <c r="E100" i="2"/>
  <c r="E101" i="2"/>
  <c r="E60" i="2"/>
  <c r="E61" i="2"/>
  <c r="I15" i="14" l="1"/>
  <c r="D114" i="2"/>
  <c r="J20" i="14" s="1"/>
  <c r="H20" i="14" l="1"/>
  <c r="E111" i="2"/>
  <c r="E112" i="2"/>
  <c r="E113" i="2"/>
  <c r="D125" i="2"/>
  <c r="J21" i="14" s="1"/>
  <c r="H21" i="14" s="1"/>
  <c r="I21" i="14" s="1"/>
  <c r="H28" i="14" l="1"/>
  <c r="J28" i="14"/>
  <c r="I20" i="14"/>
  <c r="I28" i="14" s="1"/>
  <c r="F209" i="2"/>
  <c r="E123" i="2"/>
  <c r="E124" i="2"/>
  <c r="E122" i="2"/>
  <c r="F210" i="2" l="1"/>
  <c r="D210" i="2"/>
  <c r="E209" i="2" l="1"/>
  <c r="E207" i="2"/>
  <c r="E208" i="2"/>
  <c r="E24" i="18"/>
  <c r="D7" i="19"/>
  <c r="J7" i="19" l="1"/>
  <c r="I7" i="19" s="1"/>
</calcChain>
</file>

<file path=xl/sharedStrings.xml><?xml version="1.0" encoding="utf-8"?>
<sst xmlns="http://schemas.openxmlformats.org/spreadsheetml/2006/main" count="1376" uniqueCount="434">
  <si>
    <t>*</t>
  </si>
  <si>
    <t>This tool and the documents that it relies on, should be considered living documents that will be updated as soon as more evidence and scientific-based knowledge on the current infectious outbreak are available. Therefore, we encourage you to regularly check this website to use the latest version of the tool.</t>
  </si>
  <si>
    <t>Score %</t>
  </si>
  <si>
    <t>Very Low Risk</t>
  </si>
  <si>
    <t>85-100</t>
  </si>
  <si>
    <t>Low Risk</t>
  </si>
  <si>
    <t>70-84</t>
  </si>
  <si>
    <t>Medium Risk</t>
  </si>
  <si>
    <t>50-69</t>
  </si>
  <si>
    <t>High Risk</t>
  </si>
  <si>
    <t>Very High Risk</t>
  </si>
  <si>
    <t>#</t>
  </si>
  <si>
    <t>Parameter</t>
  </si>
  <si>
    <t xml:space="preserve">Yes </t>
  </si>
  <si>
    <t xml:space="preserve">No </t>
  </si>
  <si>
    <t>Percentage %</t>
  </si>
  <si>
    <t>Total  Responses</t>
  </si>
  <si>
    <t>Risk Assessment</t>
  </si>
  <si>
    <t>Seasonal or Contained</t>
  </si>
  <si>
    <t xml:space="preserve"> Outbreak Post Peak or Outbreak under Control</t>
  </si>
  <si>
    <t>Active Outbreak</t>
  </si>
  <si>
    <t>W.H.O. related pandemic phase of the country</t>
  </si>
  <si>
    <t>Public Health Preparedness</t>
  </si>
  <si>
    <t>Yes (Completed)</t>
  </si>
  <si>
    <t>Maybe (In Progress)</t>
  </si>
  <si>
    <t>No (Not Considered)</t>
  </si>
  <si>
    <t>Actual Score</t>
  </si>
  <si>
    <t>Max Score</t>
  </si>
  <si>
    <t xml:space="preserve">Mass gathering mitigation checklist </t>
  </si>
  <si>
    <t>Event emergency preparedness and response plans</t>
  </si>
  <si>
    <t>Mass gathering event acquired the following supplies</t>
  </si>
  <si>
    <t>Symptoms of an acute respiratory infection during the event</t>
  </si>
  <si>
    <t>Stakeholder and partner coordination</t>
  </si>
  <si>
    <t>Command and control</t>
  </si>
  <si>
    <t>Risk communication</t>
  </si>
  <si>
    <t xml:space="preserve">Public health awareness of COVID-19 </t>
  </si>
  <si>
    <t>Surge capacity</t>
  </si>
  <si>
    <t>Sport-Specific Preparedness</t>
  </si>
  <si>
    <t>Specific Mitigation Measures</t>
  </si>
  <si>
    <t>Answer (Dropdown)</t>
  </si>
  <si>
    <t>Will the event be held in a location that has documented active local transmission of COVID-19 (community spread)?</t>
  </si>
  <si>
    <t>Yes</t>
  </si>
  <si>
    <t>Will the event be held in multiple venues/cities/regions/countries?</t>
  </si>
  <si>
    <t>Will the event include non-local participants (athletes) from areas that have documented active local transmission of COVID-19 (community spread)?</t>
  </si>
  <si>
    <t>Will the event include a significant number of participants (athletes) at higher risk of severe COVID-19 disease (e.g., some athletes with specific disabilities, people with underlying health conditions)?</t>
  </si>
  <si>
    <t>Will the event include conditions that could increase the risk of spread for COVID-19 (e.g. mass start or mass arrival, medical intervention, unavoidable contact or limited distancing measures)?</t>
  </si>
  <si>
    <t>No</t>
  </si>
  <si>
    <t>Will the event be held indoors?</t>
  </si>
  <si>
    <t>Answer</t>
  </si>
  <si>
    <t>%</t>
  </si>
  <si>
    <t>Mitigation measures assess the current effort and planning to reduce the risk of spread of COVID-19 disease for the event. As mitigation measures can reduce the overall risk of the mass gathering contributing to the spread of COVID-19, they should be taken into account after the risk assessment has occurred to gain a clearer understanding of the overall risk of transmission and further spread of COVID-19, should the mass gathering be held. Together with the risk assessment score, the mitigation measure will contribute to the decision matrix and influence the assessment of the overall risk of transmission and further spread of COVID-19 in relation to the mass gathering.</t>
  </si>
  <si>
    <t>Understanding of the overview of the current COVID-19 situation by the event organizers</t>
  </si>
  <si>
    <t>Have the event organizers and responsible staff been informed about the latest available guidance on the COVID-19 outbreak (official web resources available from WHO, CDC, ECDC, UN, International Sport Federations, local public health authorities)? And are the organizers and staff concerned committed to following the available guidance?</t>
  </si>
  <si>
    <t>Are organizers aware of global and local daily situation reports as provided by WHO or local public health authorities?</t>
  </si>
  <si>
    <t>Do the organizers and responsible staff understand the risks and transmission routes of COVID-19, the steps that event attendees can take to limit spread, the recognized best practices (including respiratory etiquette, hand hygiene, physical distancing, etc.), and the travel restrictions adopted by different countries that may affect the mass gathering?</t>
  </si>
  <si>
    <t>Score</t>
  </si>
  <si>
    <t>Has a medical response contingency plan for COVID-19 been developed for this mass gathering sporting event?</t>
  </si>
  <si>
    <t>Does the medical response contingency plan include information about how attendees should interact with the host local healthcare system (e.g. hotline/helpline telephone number, medical teams and first-aid points for the mass gathering, local health care system)?</t>
  </si>
  <si>
    <t>Is there an Emergency COVID-19 Outbreak Response Coordinator/Team in the organizing committee or other structure for the mass gathering with defined roles and responsibilities, coordinating the health preparedness and response planning for the outbreak?</t>
  </si>
  <si>
    <t>Has the host country/local authorities or organizer requested support from WHO and/or local public health authorities?</t>
  </si>
  <si>
    <t>Have the organizers of the mass gathering event acquired the following supplies to help reduce the risk of transmission of COVID-19?</t>
  </si>
  <si>
    <t>Personal protective equipment (e.g. masks, gloves, gowns) for onsite medical personnel</t>
  </si>
  <si>
    <t>Hand sanitizer and alcohol rubs/gels, tissues, frequently replaced soap canisters and closed bins for safe disposal of hygienic materials (e.g. tissues, towels, sanitary products) in washrooms and changing rooms</t>
  </si>
  <si>
    <t>Hand sanitizers and alcohol rubs for all entrances and throughout all venues</t>
  </si>
  <si>
    <t>If a person feels unwell/ shows symptoms of an acute respiratory infection during the event:</t>
  </si>
  <si>
    <t>Is there a procedure for athletes or spectators to clearly identify whom to contact and how to do so if they or other event participants feel unwell?</t>
  </si>
  <si>
    <t>Is there a protocol for whom meeting organizers should contact in the hosting location to report suspected cases and request testing and epidemiological investigations?</t>
  </si>
  <si>
    <t>Are first-aid services or other medical services in-place and equipped to support patients with respiratory symptoms?</t>
  </si>
  <si>
    <t>Are there isolation rooms or mobile isolation units available onsite?</t>
  </si>
  <si>
    <t>Are there any designated medical facilities that manage patients with COVID-19 infection in the hosting location?</t>
  </si>
  <si>
    <t>Are there transporation services with trained medical professionals available to transport critically ill patients with severe acute respiratory infections to a hospital or to evacuate them from the hosting location, if necessary?</t>
  </si>
  <si>
    <t>Has a cleaning schedule been developed to ensure all venues are clean and hygienic – wiping surfaces and any equipment regularly with disinfectant is strongly recommended (before, during and after the event and between each competition start)?</t>
  </si>
  <si>
    <t>Are there established screening measures, including temperature checks in place for participants at the point of entry, venues, routes and on-site medical facilities (first-aid points)?</t>
  </si>
  <si>
    <t>Is the host country/location conducting COVID-19 laboratory diagnostic tests?</t>
  </si>
  <si>
    <t>5.1O</t>
  </si>
  <si>
    <t>Does the host country/location have a public health emergency preparedness and response plan that can address severe respiratory diseases, including COVID-19?</t>
  </si>
  <si>
    <t>Is there a preliminary agreement by the hosting location to provide care for any COVID-19 cases connected with the mass gathering?</t>
  </si>
  <si>
    <t>If the event is for a duration of 14 days or longer, does the medical response plan for the event include resources and protocols for managing all public health interventions that would be necessary and supporting the national public health authorities if participants are infected and become unwell at the event? (If the event is for less than 14 days, please answer No, not considered)</t>
  </si>
  <si>
    <t>If the event is for less than 14 days, does the medical response plan include protocols for organizers to notify all participants of possible exposure to COVID-19 if the organizers are made aware of any suspected or confirmed cases that attended the event? (If the event is for 14 days or longer, please answer No, not considered)</t>
  </si>
  <si>
    <t>Are there clear and easily understood processes in place for reporting to external multi-sectoral stakeholders (including surveillance authorities, WHO, CDC, ECDC, etc.) and disseminating risk communication messages (Media)?</t>
  </si>
  <si>
    <t xml:space="preserve"> </t>
  </si>
  <si>
    <t>Is there a decision-making authority/body and an established procedure to modify, restrict, postpone or cancel the mass gathering sporting event related to the evolving COVID-19 outbreak?</t>
  </si>
  <si>
    <t>Is there a plan to activate a strategic health operations centre if there are suspected COVID-19 cases in connection with the sporting mass gathering?</t>
  </si>
  <si>
    <t>Have the mass gathering organizers, volunteers, workforce and staff undergone training and exercises on personal safety procedures and emergency mitigation measures (including those specifically listed in this checklist)?</t>
  </si>
  <si>
    <t>Is there a risk communication strategy for the event mass gathering in regard to COVID-19?</t>
  </si>
  <si>
    <t>Is there a designated person(s) to lead media activities and tasked with managing all external communications with national and international government officials, the general public, and the media?</t>
  </si>
  <si>
    <t>Will national and international media as well as social media be monitored to quell or clarify rumors?</t>
  </si>
  <si>
    <t>Will there be a coordinated effort between official media channels and social media sites such as Twitter, Facebook and Instagram to push out targeted messaging from event organizers to counter rumors and false statements as well as to provide updates and status reports on the event?</t>
  </si>
  <si>
    <t>Public health awareness of COVID-19 before and during the event</t>
  </si>
  <si>
    <t>Has public health advice on clinical features of COVID-19, preventive measures such as respiratory etiquette, hand hygiene practices, and physical distancing, been shared with all staff and volunteers involved in the event, athletes, the public, and personnel of all relevant stakeholders?</t>
  </si>
  <si>
    <t>Has information on the at-risk populations been provided to all athletes, the public and others so they may make an informed decision on their attendance based on their personal risks?</t>
  </si>
  <si>
    <t>Has public advice included information on the meaning of the following measures: quarantine, self-isolation and self-monitoring?</t>
  </si>
  <si>
    <t>Are there any surge arrangements in place in the event of a public health emergency during the mass gathering - (i.e. suspected and confirmed cases of COVID-19?</t>
  </si>
  <si>
    <t>Do these surge arrangements include funding for mitigation measures?</t>
  </si>
  <si>
    <t>Do these surge arrangements include training of extra staff?</t>
  </si>
  <si>
    <t>Public Health Preparedness Summary</t>
  </si>
  <si>
    <t xml:space="preserve">Mitigation Measures - Athlete's Related </t>
  </si>
  <si>
    <t>Will the competition be limited to elite/professional athletes?</t>
  </si>
  <si>
    <t>Will the athletes be separated from other groups, such as officials, support staff and spectators, to limit transmission?</t>
  </si>
  <si>
    <t>Have pre-travel health checks been performed on all athletes to ensure underlying co-morbidities and disabilities are documented?</t>
  </si>
  <si>
    <t>Will athletes be given sealable bags/containers to allow for the safe disposal or storing of all hygienic materials (e.g. tissues, towels, water bottles etc.)?</t>
  </si>
  <si>
    <t>Are there preventive measures in place to safely manage the re-hydration, re-fueling stations on the competition course or post event recovery services?</t>
  </si>
  <si>
    <t>Are there measures in place to limit the sharing of equipment, towels, etc.?</t>
  </si>
  <si>
    <t>Will cleaning and disinfection of common areas and equipment (e.g. restrooms, changing rooms, call rooms, mixed zone etc.) be implemented?</t>
  </si>
  <si>
    <t xml:space="preserve">Mitigation Measures - Workforce Related </t>
  </si>
  <si>
    <t>Will there be an individual risk assessment and management strategies in place for categories (participants, volunteers, workforce) with access to restricted areas?</t>
  </si>
  <si>
    <t>Will there be daily health checks for categories (participants, volunteers, workforce) with access to restricted areas?</t>
  </si>
  <si>
    <t xml:space="preserve">Mitigation Measures - Competition Course Related </t>
  </si>
  <si>
    <t>11.1O</t>
  </si>
  <si>
    <t>Can the start line, finish line and/or competition course be redesigned to limit potential transmission?</t>
  </si>
  <si>
    <t>Mitigation Measures - Spectators' Related</t>
  </si>
  <si>
    <t>Will the sporting event have designated seating for all spectators, VIPs and guests?</t>
  </si>
  <si>
    <t>Sport-Specific Preparedness Summary</t>
  </si>
  <si>
    <t>Answers</t>
  </si>
  <si>
    <t>Pandmeic Phase</t>
  </si>
  <si>
    <t>very low</t>
  </si>
  <si>
    <t>low</t>
  </si>
  <si>
    <t>medium</t>
  </si>
  <si>
    <t>high</t>
  </si>
  <si>
    <t>very high</t>
  </si>
  <si>
    <t>Some key considerations are necessary before using this Tool:</t>
  </si>
  <si>
    <r>
      <t>Dear Sport</t>
    </r>
    <r>
      <rPr>
        <sz val="16"/>
        <color rgb="FF444444"/>
        <rFont val="Calibri"/>
        <family val="2"/>
        <scheme val="minor"/>
      </rPr>
      <t>,</t>
    </r>
  </si>
  <si>
    <t>Moderate</t>
  </si>
  <si>
    <t>Very Good</t>
  </si>
  <si>
    <t>Poor</t>
  </si>
  <si>
    <t>Excellent</t>
  </si>
  <si>
    <t>A. Risk Rating</t>
  </si>
  <si>
    <t>B. Sport-Specific Preparedness  Rating</t>
  </si>
  <si>
    <t>C. Public Health Preparedness  Rating</t>
  </si>
  <si>
    <t>Outbreak Post Peak or Outbreak under Control</t>
  </si>
  <si>
    <t>35-49</t>
  </si>
  <si>
    <t>0-34</t>
  </si>
  <si>
    <t>C. Sport-Specific Preparedness  Rating</t>
  </si>
  <si>
    <t>B. Public Health Preparedness  Rating</t>
  </si>
  <si>
    <r>
      <t xml:space="preserve">C. This bar graphic represents the </t>
    </r>
    <r>
      <rPr>
        <b/>
        <sz val="14"/>
        <color theme="1"/>
        <rFont val="Calibri (Body)"/>
      </rPr>
      <t>sport specfic preparednes</t>
    </r>
    <r>
      <rPr>
        <b/>
        <sz val="14"/>
        <color theme="1"/>
        <rFont val="Calibri"/>
        <family val="2"/>
        <scheme val="minor"/>
      </rPr>
      <t xml:space="preserve">s </t>
    </r>
    <r>
      <rPr>
        <b/>
        <sz val="12"/>
        <color theme="1"/>
        <rFont val="Calibri"/>
        <family val="2"/>
        <scheme val="minor"/>
      </rPr>
      <t>of your event. Based on the information you provided it shows the areas of strength of your medical plan and those areas that require a further improvement. The higher the percentage, the better the mitigation score.</t>
    </r>
  </si>
  <si>
    <r>
      <t>B. This bar graphic represents the</t>
    </r>
    <r>
      <rPr>
        <b/>
        <sz val="14"/>
        <color theme="1"/>
        <rFont val="Calibri (Body)"/>
      </rPr>
      <t xml:space="preserve"> public health preparedness</t>
    </r>
    <r>
      <rPr>
        <b/>
        <sz val="12"/>
        <color theme="1"/>
        <rFont val="Calibri"/>
        <family val="2"/>
        <scheme val="minor"/>
      </rPr>
      <t xml:space="preserve"> of your event. Based on the information you provided it shows the areas of strength of your medical plan and those areas that require a further improvement. The higher the percentage, the better the mitigation score.</t>
    </r>
  </si>
  <si>
    <t>Very Poor</t>
  </si>
  <si>
    <t>Moderate Risk</t>
  </si>
  <si>
    <t>Comments/Details</t>
  </si>
  <si>
    <t>Name of Responsible Person</t>
  </si>
  <si>
    <t>Staff - are all support staff essential for travel or can their support be virtual</t>
  </si>
  <si>
    <t>Mitigation Measures - Insurance</t>
  </si>
  <si>
    <t>Mitigation Measures - Travel and Transportation</t>
  </si>
  <si>
    <t>Can teams access direct flights or private ground transportation to the competition?</t>
  </si>
  <si>
    <t>Will teams have separate transport from lodging to competition venue and have proper cleaning of the vehicles between use?</t>
  </si>
  <si>
    <t>Will screening testing be required by the OC ( at who's cost?)</t>
  </si>
  <si>
    <t>Will quarantine be required pre and / or post competition?</t>
  </si>
  <si>
    <t>Will teams have their own separate non buffet style meal areas at the hotels?</t>
  </si>
  <si>
    <t>11.2O</t>
  </si>
  <si>
    <t>Will the event OC provide regular pandemic status updates before, during and after the event?</t>
  </si>
  <si>
    <t>?and financial consequences of this decision?</t>
  </si>
  <si>
    <t>Is there a plan for financial consequences of any modification, delay or cancellation of the event by the organizers?</t>
  </si>
  <si>
    <t>Is testing available for athletes and staff for COVID 19?</t>
  </si>
  <si>
    <t>If there are limits on gathering size answer yes</t>
  </si>
  <si>
    <t>*   The risk assessment questions in this Tool have been specifically developed to assist sport technical leaders in assessing mass participation events and are based on World Health Organization documents published in the context of the COVID-19 outbreak.</t>
  </si>
  <si>
    <t>*  assess the risk of the domestic and/or international competition event in quantitative and qualitative ways,</t>
  </si>
  <si>
    <t>*  establish the competition event’s preparedness for the risks of COVID-19,</t>
  </si>
  <si>
    <t>*  clarify the steps to take to further mitigate and reduce the risk.</t>
  </si>
  <si>
    <t>*  These documents do not impose legal requirements and all local and/or federal health and safety legislation and regulations should be complied with; local government and public health authorities’ guidance should be followed and take precedence over these recommendations. These documents should be considered as recommendations resulting from a consensus agreement among international sports federations, public health experts, international sports medicine experts, representatives of private events’ organisers and the main stakeholders of the sport events industry.</t>
  </si>
  <si>
    <t>*  Local and/or federal health guidelines and regulation will always take precedence over these guidelines and guidance documents.</t>
  </si>
  <si>
    <t>*  The objective is to minimise the risk as much as possible, bearing in mind that some risk will always remain.</t>
  </si>
  <si>
    <t>*  We strongly recommend coordinating with your local public health authorities both domestically or internationally when planning the event and discuss with them the results obtained from this tool. Close cooperation will ensure that a precise risk assessment is performed and that you will be properly prepared to mitigate the risks and protect the local community as well as the event’s participants and all others involved in the running of the event.</t>
  </si>
  <si>
    <t>*   We recommend that you use this tool at the beginning of the organization/planning phase of attending event and repeat it every time there is a significant change which could have an impact on the competition event (change in pandemic stage, new findings on the virus, new public health recommendations or a forced change in your race set-up).</t>
  </si>
  <si>
    <t>*  It is important to acknowledge that by using this Tool there is no guarantee that the suggested mitigation actions will be enough to sufficiently reduce the risk and allow you to safely stage the event. This decision to travel to a competition should be made with a Chief Medical Officer (CMO) and/or with the public health authorities and consider all data and information available.</t>
  </si>
  <si>
    <t>*  This Tool adopts the World Health Organisation – WHO’s definition of Mass Gathering Events, which states “…characterized by the concentration of people at a specific location for a specific purpose over a set period of time and which has the potential to strain the planning and response resources of the country or community.”</t>
  </si>
  <si>
    <t>*  As the intention of this tool is for it to be applicable to all mass participation sport events (regardless of the sport, competition level and event size), some items might not be applicable to your specific context. Nevertheless, this Tool’s objective is to provide useful information on how the risk of infectious diseases transmission can be mitigated in a competitive environment both at home and abroad.</t>
  </si>
  <si>
    <t>*  Although in the context of mass participation sports events the size of the gathering clearly has an impact on the associated risks, the definition is not linked to any specific number of people (athletes, volunteers, workforce), because each community in Canada or country has a different capacity to manage crowds of people and respond to emergencies. Therefore, the current tool can apply to competitive events of all sizes through a scalable approach.</t>
  </si>
  <si>
    <t>Contact Details</t>
  </si>
  <si>
    <t>Risk Level</t>
  </si>
  <si>
    <t xml:space="preserve">Sx </t>
  </si>
  <si>
    <t>Travel</t>
  </si>
  <si>
    <t xml:space="preserve">COVID Contacts? </t>
  </si>
  <si>
    <t>Result</t>
  </si>
  <si>
    <t>Date Test</t>
  </si>
  <si>
    <t>Name</t>
  </si>
  <si>
    <t>COVID Test / Risk Details</t>
  </si>
  <si>
    <t>Other</t>
  </si>
  <si>
    <t>AED</t>
  </si>
  <si>
    <t>Thermometers</t>
  </si>
  <si>
    <t>Santiser spray / wipes</t>
  </si>
  <si>
    <t>Hand Sanitisers</t>
  </si>
  <si>
    <t>Hazardous waste bags</t>
  </si>
  <si>
    <t>Gowns</t>
  </si>
  <si>
    <t>Gloves</t>
  </si>
  <si>
    <t>Masks N95</t>
  </si>
  <si>
    <t>Special needs equipment ( eg catheters etc)</t>
  </si>
  <si>
    <t>First aid kits</t>
  </si>
  <si>
    <t>Medical bag - level of supplies</t>
  </si>
  <si>
    <t>Medical Specific Equipment</t>
  </si>
  <si>
    <t>Local COVID Medical contact</t>
  </si>
  <si>
    <t>Contact Tracing protocols</t>
  </si>
  <si>
    <t>Designated companion if requires longer stay</t>
  </si>
  <si>
    <t>Transport - Repatriation Plan</t>
  </si>
  <si>
    <t>Catering ( Delivery / room service?)</t>
  </si>
  <si>
    <t>Contact #</t>
  </si>
  <si>
    <t>Address</t>
  </si>
  <si>
    <t>COVID Dedicated Room location</t>
  </si>
  <si>
    <t>COVID Quarantine Plans</t>
  </si>
  <si>
    <t>Mask use</t>
  </si>
  <si>
    <t>Physical Distancing</t>
  </si>
  <si>
    <t>Medical Insurance include COVID</t>
  </si>
  <si>
    <t>Contact Tracing</t>
  </si>
  <si>
    <t>Travel Restrictions</t>
  </si>
  <si>
    <t>Availability of local Treatment</t>
  </si>
  <si>
    <t>Local testing availability?</t>
  </si>
  <si>
    <t>Isolation Plan</t>
  </si>
  <si>
    <t>Group size limits?</t>
  </si>
  <si>
    <t>Method of recording and reporting</t>
  </si>
  <si>
    <t>Daily Health Check / Screens / Temp Check</t>
  </si>
  <si>
    <t>Pre Travel Health Check</t>
  </si>
  <si>
    <t>Pre travel Testing?</t>
  </si>
  <si>
    <t>Quarantine Required on Arrival</t>
  </si>
  <si>
    <t>Local Transmission rates</t>
  </si>
  <si>
    <t>COVID Specific Details</t>
  </si>
  <si>
    <t>Special needs / high risk individuals</t>
  </si>
  <si>
    <t>Vaccines Required</t>
  </si>
  <si>
    <t>Influenza season</t>
  </si>
  <si>
    <t>Local disease risks ( Western Nile / Zika / Japanese encephalitis/ Altitude etc)</t>
  </si>
  <si>
    <t>Hygiene and Food Risk</t>
  </si>
  <si>
    <t>Pharmacy Contact ( Take Canadian scripts?)</t>
  </si>
  <si>
    <t>Local Therapist clinic</t>
  </si>
  <si>
    <t>Local Medical Contacts / Liason</t>
  </si>
  <si>
    <t>Local Clinic / Physician</t>
  </si>
  <si>
    <t>Local emergency numbers ( Ambulance / Police / Fire)</t>
  </si>
  <si>
    <t>Nearest Emergency ( Trauma level?)</t>
  </si>
  <si>
    <t>Activity Risk Level</t>
  </si>
  <si>
    <t>Medical and Health</t>
  </si>
  <si>
    <t>Security</t>
  </si>
  <si>
    <t>Volunteers?</t>
  </si>
  <si>
    <t>Countries participating</t>
  </si>
  <si>
    <t xml:space="preserve">International Participants? </t>
  </si>
  <si>
    <t>Other teams?</t>
  </si>
  <si>
    <t>Total number at venue</t>
  </si>
  <si>
    <t>Purpose of Camp / Event ( Level of Importance)</t>
  </si>
  <si>
    <t>Event / Camp Participant Details</t>
  </si>
  <si>
    <t>Public transport?</t>
  </si>
  <si>
    <t>Designated Drivers</t>
  </si>
  <si>
    <t>Insurance</t>
  </si>
  <si>
    <t>Contact</t>
  </si>
  <si>
    <t>Type ( eg rental cars)</t>
  </si>
  <si>
    <t>Team Dedicated transport?</t>
  </si>
  <si>
    <t>Local Transport Details</t>
  </si>
  <si>
    <t>Hand Sanitisers / Wash Stations</t>
  </si>
  <si>
    <t>Cleaning Protocols</t>
  </si>
  <si>
    <t>Restroom Access</t>
  </si>
  <si>
    <t xml:space="preserve">At Venue Meals ? </t>
  </si>
  <si>
    <t>Warm Up / Weights access?</t>
  </si>
  <si>
    <t>Change Rooms / Showers - Private?</t>
  </si>
  <si>
    <t>Dedicated time slots / Access ?</t>
  </si>
  <si>
    <t>Screening</t>
  </si>
  <si>
    <t>Access details</t>
  </si>
  <si>
    <t>Other Venues ( E.g Weights / Gym etc)</t>
  </si>
  <si>
    <t>Venue rescue / first aid / medical services</t>
  </si>
  <si>
    <t>Special Requirements</t>
  </si>
  <si>
    <t>Secure Lockers / Bag Check</t>
  </si>
  <si>
    <t>Private rest / Prep areas</t>
  </si>
  <si>
    <t>Access details / Accreditation</t>
  </si>
  <si>
    <t xml:space="preserve"> Main Venue Details</t>
  </si>
  <si>
    <t>Sanitiation Stations</t>
  </si>
  <si>
    <t>Private dining area?</t>
  </si>
  <si>
    <t>Special Nutrition Needs</t>
  </si>
  <si>
    <t>Chef Contact</t>
  </si>
  <si>
    <t>Meal Style</t>
  </si>
  <si>
    <t>Meals</t>
  </si>
  <si>
    <t>Cleaning</t>
  </si>
  <si>
    <t>Laundry</t>
  </si>
  <si>
    <t>Fridge</t>
  </si>
  <si>
    <t>Kitchen / Cooking Facilities?</t>
  </si>
  <si>
    <t>Special Room needs / Access</t>
  </si>
  <si>
    <t>Room Type</t>
  </si>
  <si>
    <t>Type of Accomodation</t>
  </si>
  <si>
    <t>Contact Person</t>
  </si>
  <si>
    <t>Accomodation and Meals</t>
  </si>
  <si>
    <t>On site Transport</t>
  </si>
  <si>
    <t>Local transfer to venue / Accomodation</t>
  </si>
  <si>
    <t>Departure Route / Flight #s</t>
  </si>
  <si>
    <t>Mode of Travel</t>
  </si>
  <si>
    <t>Travel Details</t>
  </si>
  <si>
    <t>Non Travelling Leads`</t>
  </si>
  <si>
    <t>Staff</t>
  </si>
  <si>
    <t>Coaches</t>
  </si>
  <si>
    <t>Athletes</t>
  </si>
  <si>
    <t>Medical Lead</t>
  </si>
  <si>
    <t>Lead Coach</t>
  </si>
  <si>
    <t>Team Manager / Event Lead</t>
  </si>
  <si>
    <t>Participants</t>
  </si>
  <si>
    <t>Canadian Consulate / Embassy contacts</t>
  </si>
  <si>
    <t>Public Health Contact</t>
  </si>
  <si>
    <t>Pharmacy</t>
  </si>
  <si>
    <t>Local Medical Clinic / Physician Contact</t>
  </si>
  <si>
    <t>Closest Hospital</t>
  </si>
  <si>
    <t>Nearest Town</t>
  </si>
  <si>
    <t>Venue Address</t>
  </si>
  <si>
    <t>Location Details</t>
  </si>
  <si>
    <t>Outstanding issues?</t>
  </si>
  <si>
    <t>Risk Level High/ Low</t>
  </si>
  <si>
    <t>Completed ?</t>
  </si>
  <si>
    <t>Responsible person</t>
  </si>
  <si>
    <t>Details</t>
  </si>
  <si>
    <t>Number of Participants</t>
  </si>
  <si>
    <t>Emergency Contact:</t>
  </si>
  <si>
    <t>Lead Contact / Organiser:</t>
  </si>
  <si>
    <t>Length of Event / Camp</t>
  </si>
  <si>
    <t xml:space="preserve">Finish / Departure Date: </t>
  </si>
  <si>
    <t xml:space="preserve">Start / Arrival Date: </t>
  </si>
  <si>
    <t>Risk Level (From R-SAT)</t>
  </si>
  <si>
    <t>Location</t>
  </si>
  <si>
    <t>Event / Camp Name</t>
  </si>
  <si>
    <t>Event / Camp Details</t>
  </si>
  <si>
    <t>Public Health Preparedness (Domestic)</t>
  </si>
  <si>
    <t>Event Risk Assessment (Domestic)</t>
  </si>
  <si>
    <t>Risk Assessment (Domestic)</t>
  </si>
  <si>
    <t>Sport-Specific Preparedness (Domestic)</t>
  </si>
  <si>
    <t>Event Risk Assessment (International)</t>
  </si>
  <si>
    <t>Sport-Specific Preparedness (International)</t>
  </si>
  <si>
    <t>Risk Assessment (International)</t>
  </si>
  <si>
    <t>Public Health Preparedness (International)</t>
  </si>
  <si>
    <t>Can the event be held without spectators, VIPs and guests?</t>
  </si>
  <si>
    <t>Do these surge arrangements include stockpiles of equipment (e.g. personal protective equipment, etc.)?</t>
  </si>
  <si>
    <t>Will COVID-19 insurance be in place by the OC or federation?</t>
  </si>
  <si>
    <t>Does insurance include prolonged quarantine and hospital stays, including support staff?</t>
  </si>
  <si>
    <t>Stakeholder and Partner Coordination</t>
  </si>
  <si>
    <t>Command and Control</t>
  </si>
  <si>
    <t>Risk Communication</t>
  </si>
  <si>
    <t>Surge Capacity</t>
  </si>
  <si>
    <t>Is the host location conducting COVID-19 laboratory diagnostic tests with testing and results available in a timely and efficient manner?</t>
  </si>
  <si>
    <t>Will the event be held in multiple venues/cities/regions?</t>
  </si>
  <si>
    <t>Mitigation Measures - Accommodation</t>
  </si>
  <si>
    <t>Will accomodation facilities be for the exclusive use of event / camp participants?</t>
  </si>
  <si>
    <t>Will sleeping arrangements allow 1 or maximum 2 members per room with private bathrooms?</t>
  </si>
  <si>
    <t>Mitigation Measures - Accomodation</t>
  </si>
  <si>
    <t xml:space="preserve">Will sleeping arrangements allow 1 or maximum 2 members per room with private bathrooms? </t>
  </si>
  <si>
    <r>
      <t xml:space="preserve">A. This bar graphic represents the </t>
    </r>
    <r>
      <rPr>
        <b/>
        <sz val="14"/>
        <color theme="1"/>
        <rFont val="Calibri (Body)"/>
      </rPr>
      <t>risk assessment</t>
    </r>
    <r>
      <rPr>
        <b/>
        <sz val="12"/>
        <color theme="1"/>
        <rFont val="Calibri"/>
        <family val="2"/>
        <scheme val="minor"/>
      </rPr>
      <t xml:space="preserve"> of your event. Based on the information you provided it shows a risk assessment score that incorporates factors specific to mass participation sporting events.  The higher the percentage, the better the mitigation score.</t>
    </r>
  </si>
  <si>
    <t>This Assessment Tool is intended to support you in considering a return to a competitive environment during the current COVID-19 pandemic.  The Tool guides decision-making regarding attending competitions domestically or internationally and presents questions regarding the organization of the sport event.  In addition to information available through your local Public Health Authorities, this Tool should help you to:</t>
  </si>
  <si>
    <r>
      <t>B. This bar graphic represents the</t>
    </r>
    <r>
      <rPr>
        <b/>
        <sz val="11"/>
        <color theme="1"/>
        <rFont val="Calibri (Body)"/>
      </rPr>
      <t xml:space="preserve"> public health preparedness</t>
    </r>
    <r>
      <rPr>
        <b/>
        <sz val="11"/>
        <color theme="1"/>
        <rFont val="Calibri"/>
        <family val="2"/>
        <scheme val="minor"/>
      </rPr>
      <t xml:space="preserve"> of your event. Based on the information you provided it shows the areas of strength of your medical plan and those areas that require a further improvement. The higher the percentage, the better the mitigation score.</t>
    </r>
  </si>
  <si>
    <t>Mass gathering mitigation checklist for COVID-19: addendum for sporting events</t>
  </si>
  <si>
    <t>Please answer Yes or No to the following questions to determine a risk assessment score that incorporates factors specific to mass participation sporting events</t>
  </si>
  <si>
    <t>The questions below will enable sport event organizers to review the additional considerations specific to sporting events involving mass participation, and thus inform their risk assessment of COVID-19 associated with the event. This will help organizers to understand and manage any additional risk from COVID-19. The risk assessment should be reviewed and reassessed regularly during the planning phase and updated immediately prior to the transition to the operational phase, especially in light of the rapidly evolving nature of the outbreak. Reference should be made to the latest technical guidance and situation reports on the WHO website. The risk assessment for COVID-19 associated with the sporting event must be coordinated and integrated with the host country's national risk assessment for COVID-19. The person completing the questionnaire should include input from the local public health authorities, consult WHO’s latest technical guidance, the specific International Sport Federation and ensure that there is an up-to-date evaluation of the epidemiological situation.</t>
  </si>
  <si>
    <t>Risk Assessment &amp; Mitigation Categories</t>
  </si>
  <si>
    <t>Staff Knowledge</t>
  </si>
  <si>
    <t>Public Health Awareness</t>
  </si>
  <si>
    <t>Isolation Capacity</t>
  </si>
  <si>
    <t>Emergency Preparedness</t>
  </si>
  <si>
    <t>Logistical Coordination</t>
  </si>
  <si>
    <t xml:space="preserve">Sport-Specific Mitigation Measures </t>
  </si>
  <si>
    <t>General Guidelines for Return to High Performance Sport Competition</t>
  </si>
  <si>
    <t>Resource Links</t>
  </si>
  <si>
    <t xml:space="preserve">COVID -19 Operations Team. Link to health authorities in case of outbreak  </t>
  </si>
  <si>
    <t xml:space="preserve">                          </t>
  </si>
  <si>
    <t>Sub-Category</t>
  </si>
  <si>
    <t xml:space="preserve">Testing Information </t>
  </si>
  <si>
    <t xml:space="preserve">Training of coaches, athletes, staff re. personal protection, safety, personnel flow                                           </t>
  </si>
  <si>
    <t xml:space="preserve">Contact and tracing plans, response leaders, link to PHA, Cleaning and PPE, transportation plans                                                                                                                      </t>
  </si>
  <si>
    <t xml:space="preserve">Health Checks, monitoring                                                                                                                                                                                                                     Facility &amp; Equipment access and use                                                                                           </t>
  </si>
  <si>
    <r>
      <rPr>
        <sz val="12"/>
        <color theme="1"/>
        <rFont val="Calibri"/>
        <family val="2"/>
        <scheme val="minor"/>
      </rPr>
      <t xml:space="preserve">Identification and management of symptomatic athletes, Isolation procedures, care of athletes in isolation                                                                                 </t>
    </r>
  </si>
  <si>
    <t>Will accomodations have segregated facilities and common areas for groups or teams from different regions or for individual teams?</t>
  </si>
  <si>
    <t>Information Note for the Return to Competition Assessment Tool (R-CAT) for                                                               High Performance Sport in Canada</t>
  </si>
  <si>
    <t>Coronavirus disease (COVID-19): Prevention and risks</t>
  </si>
  <si>
    <t>Coronavirus disease (COVID-19): Outbreak update</t>
  </si>
  <si>
    <t>Actions you can take to stop the spread of COVID-19</t>
  </si>
  <si>
    <t>Reduce the spread of COVID-19: Wash your hands</t>
  </si>
  <si>
    <t>About coronavirus disease (COVID-19)</t>
  </si>
  <si>
    <t>Understanding COVID-19 testing</t>
  </si>
  <si>
    <t>How to isolate at home when you may have COVID-19</t>
  </si>
  <si>
    <t>Coronavirus disease (COVID-19): Symptoms and treatment</t>
  </si>
  <si>
    <t>List of disinfectants with evidence for use against COVID-19</t>
  </si>
  <si>
    <t>Provincial and territorial resources for COVID-19</t>
  </si>
  <si>
    <t>Cleaning and disinfecting public spaces during COVID-19</t>
  </si>
  <si>
    <t>Measures to reduce COVID-19 in your community</t>
  </si>
  <si>
    <t>Non-medical masks and face coverings</t>
  </si>
  <si>
    <t>Will the competition/event involve activities that may increase the potential of droplet spread (e.g. cheering or shouting)?</t>
  </si>
  <si>
    <t>Will athletes, coaches, support and organization staff frequently have contact with high-touch surfaces (i.e. frequently touched by others)?</t>
  </si>
  <si>
    <t>Will the competition event be crowded (i.e. high density of people in close proximity)?</t>
  </si>
  <si>
    <t>Will the competition event be limited to essential personnel only?</t>
  </si>
  <si>
    <t>Will media and spectators be restricted or limited in the competition environment?</t>
  </si>
  <si>
    <t>Will the set-up at the competitionevent enable accessibility for attendees when following personal protective practices (e.g., access to hand hygiene stations/supplies at varying heights)  and a culturally safe space to isolate if an attendee becomes ill?</t>
  </si>
  <si>
    <t>Will the athletes, coaches, support and organization staff  be able/likely to follow hygiene practices such as frequent hand washing or sanitizing, respiratory etiquette, physical distancing, and isolating themselves if they feel ill?</t>
  </si>
  <si>
    <t>1.1O</t>
  </si>
  <si>
    <t>Mitigation measures assess the current effort and planning to reduce the risk of spread of COVID-19 disease for the event. As mitigation measures can reduce the overall risk of the mass gathering contributing to the spread of COVID-19, they should be taken into account after the risk assessment has occurred to gain a clearer understanding of the overall risk of transmission and further spread of COVID-19, should the mass gathering be held. Together with the risk assessment score, the mitigation measure will contribute to the decision matrix and influence the assessment of the overall risk of transmission and further spread of COVID-19 in relation to the mass gathering. E.g., “To maximize safety, use a ‘layered’ approach with multiple measures to reduce the risk of COVID-19 spread, including decreasing the number of interactions with others and increasing the safety of interactions. Layering multiple mitigation measures strengthens the overall potential to mitigate COVID-19 risks”</t>
  </si>
  <si>
    <t>Have the event organizers and responsible staff been informed about the latest available guidance on the COVID-19 outbreak (official web resources available from WHO, CDC, ECDC, UN, Public Health Agency of Canada (PHAC), International Sport Federations, local public health authorities)? And are the organizers and staff concerned committed to following the available guidance?</t>
  </si>
  <si>
    <t>Face shields</t>
  </si>
  <si>
    <t>Goggles</t>
  </si>
  <si>
    <t xml:space="preserve">Mitigation Measures - General Hygiene </t>
  </si>
  <si>
    <t>Will hotel staff undergo daily screening?</t>
  </si>
  <si>
    <t>Will there be mandatory mask policies for hotel staff?</t>
  </si>
  <si>
    <t>Are hotel staff able to consistently follow physical distancing?</t>
  </si>
  <si>
    <t>Will screening testing be required by the OC (at who's cost?)</t>
  </si>
  <si>
    <r>
      <rPr>
        <sz val="7"/>
        <color theme="1"/>
        <rFont val="Times New Roman"/>
        <family val="1"/>
      </rPr>
      <t xml:space="preserve"> </t>
    </r>
    <r>
      <rPr>
        <sz val="11"/>
        <color theme="1"/>
        <rFont val="Calibri"/>
        <family val="2"/>
        <scheme val="minor"/>
      </rPr>
      <t>Will use of public transportation and ridesharing services be avoided?</t>
    </r>
  </si>
  <si>
    <t xml:space="preserve">Will teams implement “cohorting” when travelling in smaller groups with multiple vehicles? </t>
  </si>
  <si>
    <t xml:space="preserve">Will seats in busses/shuttles be blocked off to facilitate physical distancing? </t>
  </si>
  <si>
    <t>Will physical barriers (e.g., plexiglass) be implemented in busses/shuttles to protect the driver?</t>
  </si>
  <si>
    <t>Will vehicle windows be open to increase air ventilation?</t>
  </si>
  <si>
    <t xml:space="preserve">Will drivers/passengers be required to wear non-medical-masks/face coverings? </t>
  </si>
  <si>
    <t xml:space="preserve">Will there be frequent disinfection of high-touch surfaces (e.g., door handles, seatbelts)? </t>
  </si>
  <si>
    <t xml:space="preserve">Mitigation Measures - Athlete Related </t>
  </si>
  <si>
    <t>Will there be daily health checks for participants on site?</t>
  </si>
  <si>
    <t>Discourage ill individuals from attending the event</t>
  </si>
  <si>
    <t>Have competition organizers established plans to discourage people who are ill from accessing/attending the gathering/event?</t>
  </si>
  <si>
    <t xml:space="preserve">Have competition organizers promoted and facilitated personal preventive practices? Everyone plays a part in making gatherings/events safer including attendees, planners, organizers, operators, contractors, and all others who interact with the setting before, during or after the gathering/event. </t>
  </si>
  <si>
    <t>Administrative Controls</t>
  </si>
  <si>
    <t xml:space="preserve">Has a cleaning schedule been developed to ensure all venues are clean and hygienic – wiping surfaces and any equipment regularly with disinfectant is strongly recommended (before, during and after the event and between each competition start)? </t>
  </si>
  <si>
    <t>Is there a modified practices and programming to reduce how long attendees are in contact with each other and how many attendees come into contact with each other?</t>
  </si>
  <si>
    <t>Have competition organizers promoted physical distancing (keeping a distance of 2 metres from others), which is one of the most effective ways to reduce the spread of illness?</t>
  </si>
  <si>
    <t>Have competition organizers created physical barriers between attendees and/or staff when physical distancing is not possible?</t>
  </si>
  <si>
    <t>Engineering Controls</t>
  </si>
  <si>
    <t>Have competition organizers increase ventilation?</t>
  </si>
  <si>
    <t>Have competition organizers mitigated risks from exposure to high-touch surfaces (i.e. frequently touched by others)?</t>
  </si>
  <si>
    <t>Have competition organizers mitigated risk for people at higher risk of severe illness due to COVID-19?</t>
  </si>
  <si>
    <t>Have competition organizers considered/implemented a policy about attendees wearing masks is required for your gathering/event?</t>
  </si>
  <si>
    <t xml:space="preserve">Risk Mitigation Measures </t>
  </si>
  <si>
    <t>Risk mitigation tool for gatherings and events operating during the COVID-19 pandemic</t>
  </si>
  <si>
    <t xml:space="preserve">Risk mitigation strategies for gatherings and events                                                                                                                                                                                                                                                                                         </t>
  </si>
  <si>
    <t>Non-Medical Masks / Personal Protective Equipment</t>
  </si>
  <si>
    <t>Discourage ill individuals</t>
  </si>
  <si>
    <t>Provide non-medical masks (NMM) for use by non-medical staff/general attendees</t>
  </si>
  <si>
    <t>Populate and keep detailed lists of attendees and their contact information (e.g., sign in sheet, /log book maintained by one operator to prevent sharing of communal pens/papers) in a safe and secure manner to facilitate public health investigation investigation of cases and contacts in the event of an exposure at the gathering/event</t>
  </si>
  <si>
    <t>Quarantine</t>
  </si>
  <si>
    <t>Will travellers be screened prior to their departure?</t>
  </si>
  <si>
    <t>Will travellers be reminded not to travel if feeling ill?</t>
  </si>
  <si>
    <t>Will appropriate transportation from the airport to the accommodations be organized for travellers?</t>
  </si>
  <si>
    <t xml:space="preserve">Are there appropriate accommodations that can fulfill quarantine requirements? </t>
  </si>
  <si>
    <t>Will travellers be reminded that they are not to leave their hotel room during quarantine, nor use hotel amenities (i.e. lounge areas, hotel restaurants/bars, gym facilities, pool/spa/sauna)?</t>
  </si>
  <si>
    <t>Are travellers aware of what symptoms to monitor for and who to contact if they become ill?</t>
  </si>
  <si>
    <t>Are travellers able to access essential needs safety (i.e. contactless meal and medicines delivery) during self-isolation?</t>
  </si>
  <si>
    <t>Is there a plan to use volunteers and if so, are there surge arrangements for this group?</t>
  </si>
  <si>
    <t>11.3O</t>
  </si>
  <si>
    <t>Medical Emergency Response Plan</t>
  </si>
  <si>
    <t>Click here for  flow diagram</t>
  </si>
  <si>
    <t>Event and Camp Checklist</t>
  </si>
  <si>
    <t>Note this checklist is to assist planning for Camps and Events in Canada and Abroad. Further sport specific checks may be added to this base list.</t>
  </si>
  <si>
    <t xml:space="preserve">Will athletes, coaches, support and organization staff have prolonged close interaction (i.e. within 2 metres) with one another? </t>
  </si>
  <si>
    <t>Will the set-up at the competition event enable accessibility for attendees when following personal protective practices (e.g., access to hand hygiene stations/supplies at varying heights) and a culturally safe space to isolate if an attendee becomes ill?</t>
  </si>
  <si>
    <t>What is the WHO related pandemic phase of the country in which the event will take place?</t>
  </si>
  <si>
    <t>Will the competition event last for more than one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</si>
</sst>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2"/>
      <color theme="1"/>
      <name val="Calibri"/>
      <family val="2"/>
      <scheme val="minor"/>
    </font>
    <font>
      <sz val="12"/>
      <color theme="0"/>
      <name val="Calibri"/>
      <family val="2"/>
      <scheme val="minor"/>
    </font>
    <font>
      <b/>
      <sz val="12"/>
      <color rgb="FF444444"/>
      <name val="Calibri"/>
      <family val="2"/>
      <scheme val="minor"/>
    </font>
    <font>
      <sz val="12"/>
      <color rgb="FF444444"/>
      <name val="Calibri"/>
      <family val="2"/>
      <scheme val="minor"/>
    </font>
    <font>
      <sz val="14"/>
      <color rgb="FF444444"/>
      <name val="Calibri"/>
      <family val="2"/>
      <scheme val="minor"/>
    </font>
    <font>
      <sz val="11"/>
      <color rgb="FF444444"/>
      <name val="Calibri"/>
      <family val="2"/>
      <scheme val="minor"/>
    </font>
    <font>
      <sz val="12"/>
      <color theme="1"/>
      <name val="Calibri"/>
      <family val="2"/>
      <scheme val="minor"/>
    </font>
    <font>
      <b/>
      <sz val="12"/>
      <color theme="0"/>
      <name val="Calibri"/>
      <family val="2"/>
      <scheme val="minor"/>
    </font>
    <font>
      <sz val="11"/>
      <color rgb="FF444444"/>
      <name val="Arial"/>
      <family val="2"/>
    </font>
    <font>
      <b/>
      <sz val="12"/>
      <color theme="1"/>
      <name val="Calibri"/>
      <family val="2"/>
      <scheme val="minor"/>
    </font>
    <font>
      <b/>
      <sz val="16"/>
      <color rgb="FF444444"/>
      <name val="Calibri"/>
      <family val="2"/>
      <scheme val="minor"/>
    </font>
    <font>
      <sz val="16"/>
      <color rgb="FF444444"/>
      <name val="Calibri"/>
      <family val="2"/>
      <scheme val="minor"/>
    </font>
    <font>
      <b/>
      <sz val="24"/>
      <color rgb="FF444444"/>
      <name val="Calibri"/>
      <family val="2"/>
      <scheme val="minor"/>
    </font>
    <font>
      <b/>
      <sz val="14"/>
      <color theme="1"/>
      <name val="Calibri (Body)"/>
    </font>
    <font>
      <b/>
      <sz val="14"/>
      <color theme="1"/>
      <name val="Calibri"/>
      <family val="2"/>
      <scheme val="minor"/>
    </font>
    <font>
      <sz val="11"/>
      <color theme="1"/>
      <name val="Calibri"/>
      <family val="2"/>
      <charset val="204"/>
      <scheme val="minor"/>
    </font>
    <font>
      <b/>
      <sz val="11"/>
      <color theme="0"/>
      <name val="Calibri"/>
      <family val="2"/>
      <scheme val="minor"/>
    </font>
    <font>
      <sz val="11"/>
      <color theme="0"/>
      <name val="Calibri"/>
      <family val="2"/>
      <scheme val="minor"/>
    </font>
    <font>
      <b/>
      <sz val="10"/>
      <color rgb="FF000000"/>
      <name val="Arial"/>
      <family val="2"/>
    </font>
    <font>
      <sz val="12"/>
      <color rgb="FF000000"/>
      <name val="Calibri"/>
      <family val="2"/>
      <scheme val="minor"/>
    </font>
    <font>
      <b/>
      <sz val="12"/>
      <color theme="0"/>
      <name val="Arial"/>
      <family val="2"/>
    </font>
    <font>
      <b/>
      <u/>
      <sz val="16"/>
      <color theme="0"/>
      <name val="Calibri"/>
      <family val="2"/>
      <scheme val="minor"/>
    </font>
    <font>
      <u/>
      <sz val="12"/>
      <color theme="0"/>
      <name val="Calibri"/>
      <family val="2"/>
      <scheme val="minor"/>
    </font>
    <font>
      <b/>
      <sz val="12"/>
      <color rgb="FF000000"/>
      <name val="Calibri"/>
      <family val="2"/>
      <scheme val="minor"/>
    </font>
    <font>
      <b/>
      <sz val="11"/>
      <color theme="1"/>
      <name val="Calibri"/>
      <family val="2"/>
      <scheme val="minor"/>
    </font>
    <font>
      <b/>
      <sz val="11"/>
      <color theme="1"/>
      <name val="Calibri (Body)"/>
    </font>
    <font>
      <b/>
      <sz val="12"/>
      <color theme="1"/>
      <name val="Calibri (Body)"/>
    </font>
    <font>
      <u/>
      <sz val="12"/>
      <color theme="10"/>
      <name val="Calibri"/>
      <family val="2"/>
      <scheme val="minor"/>
    </font>
    <font>
      <sz val="12"/>
      <color theme="1"/>
      <name val="Calibri (Body)"/>
    </font>
    <font>
      <b/>
      <sz val="12"/>
      <color rgb="FFFFFFFF"/>
      <name val="Calibri (Body)"/>
    </font>
    <font>
      <b/>
      <sz val="12"/>
      <color rgb="FF000000"/>
      <name val="Calibri (Body)"/>
    </font>
    <font>
      <sz val="12"/>
      <color rgb="FF000000"/>
      <name val="Calibri (Body)"/>
    </font>
    <font>
      <b/>
      <sz val="14"/>
      <color theme="0"/>
      <name val="Calibri"/>
      <family val="2"/>
      <scheme val="minor"/>
    </font>
    <font>
      <sz val="11"/>
      <color theme="1"/>
      <name val="Calibri"/>
      <family val="2"/>
      <scheme val="minor"/>
    </font>
    <font>
      <sz val="7"/>
      <color theme="1"/>
      <name val="Times New Roman"/>
      <family val="1"/>
    </font>
    <font>
      <sz val="12"/>
      <color theme="1"/>
      <name val="Calibri"/>
      <family val="1"/>
      <scheme val="minor"/>
    </font>
    <font>
      <b/>
      <sz val="18"/>
      <color theme="0"/>
      <name val="Calibri"/>
      <family val="2"/>
      <scheme val="minor"/>
    </font>
    <font>
      <b/>
      <sz val="16"/>
      <color theme="0"/>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C000"/>
        <bgColor indexed="64"/>
      </patternFill>
    </fill>
    <fill>
      <patternFill patternType="solid">
        <fgColor theme="7" tint="-0.499984740745262"/>
        <bgColor indexed="64"/>
      </patternFill>
    </fill>
    <fill>
      <patternFill patternType="solid">
        <fgColor theme="6" tint="-0.499984740745262"/>
        <bgColor indexed="64"/>
      </patternFill>
    </fill>
    <fill>
      <patternFill patternType="solid">
        <fgColor theme="5" tint="-0.49998474074526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rgb="FFC00000"/>
        <bgColor indexed="64"/>
      </patternFill>
    </fill>
    <fill>
      <patternFill patternType="solid">
        <fgColor rgb="FF000000"/>
        <bgColor indexed="64"/>
      </patternFill>
    </fill>
    <fill>
      <patternFill patternType="solid">
        <fgColor rgb="FFD9D9D9"/>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rgb="FF666666"/>
      </left>
      <right style="medium">
        <color rgb="FF666666"/>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9" fontId="6" fillId="0" borderId="0" applyFont="0" applyFill="0" applyBorder="0" applyAlignment="0" applyProtection="0"/>
    <xf numFmtId="0" fontId="15" fillId="0" borderId="0"/>
    <xf numFmtId="0" fontId="27" fillId="0" borderId="0" applyNumberFormat="0" applyFill="0" applyBorder="0" applyAlignment="0" applyProtection="0"/>
  </cellStyleXfs>
  <cellXfs count="262">
    <xf numFmtId="0" fontId="0" fillId="0" borderId="0" xfId="0"/>
    <xf numFmtId="0" fontId="0" fillId="0" borderId="0" xfId="0" applyAlignment="1">
      <alignment horizontal="center" vertical="center"/>
    </xf>
    <xf numFmtId="0" fontId="0" fillId="0" borderId="0" xfId="0" applyFont="1" applyAlignment="1">
      <alignment horizontal="center" vertical="center"/>
    </xf>
    <xf numFmtId="0" fontId="0" fillId="0" borderId="0" xfId="0" applyAlignment="1">
      <alignment vertical="center"/>
    </xf>
    <xf numFmtId="0" fontId="0" fillId="0" borderId="0" xfId="0" applyFont="1" applyAlignment="1">
      <alignment vertical="center"/>
    </xf>
    <xf numFmtId="0" fontId="3" fillId="0" borderId="0" xfId="0" applyFont="1" applyAlignment="1">
      <alignment vertical="center" wrapText="1"/>
    </xf>
    <xf numFmtId="0" fontId="0" fillId="2" borderId="0" xfId="0" applyFont="1" applyFill="1" applyAlignment="1">
      <alignment horizontal="center" vertical="center"/>
    </xf>
    <xf numFmtId="0" fontId="4" fillId="2" borderId="0" xfId="0" applyFont="1" applyFill="1" applyBorder="1" applyAlignment="1">
      <alignment vertical="center" wrapText="1"/>
    </xf>
    <xf numFmtId="0" fontId="4" fillId="2" borderId="0" xfId="0" applyFont="1" applyFill="1" applyBorder="1" applyAlignment="1">
      <alignment vertical="center"/>
    </xf>
    <xf numFmtId="0" fontId="3" fillId="0" borderId="0" xfId="0" applyFont="1" applyAlignment="1">
      <alignment horizontal="center" vertical="center" wrapText="1"/>
    </xf>
    <xf numFmtId="0" fontId="1" fillId="3" borderId="0" xfId="0" applyFont="1" applyFill="1" applyAlignment="1">
      <alignment horizontal="center" vertical="center"/>
    </xf>
    <xf numFmtId="0" fontId="7" fillId="3" borderId="0" xfId="0" applyFont="1" applyFill="1" applyAlignment="1">
      <alignment vertical="center"/>
    </xf>
    <xf numFmtId="0" fontId="7" fillId="3" borderId="0" xfId="0" applyFont="1" applyFill="1" applyAlignment="1">
      <alignment vertical="center" wrapText="1"/>
    </xf>
    <xf numFmtId="0" fontId="7" fillId="3" borderId="0" xfId="0" applyFont="1" applyFill="1" applyAlignment="1">
      <alignment horizontal="center" vertical="center"/>
    </xf>
    <xf numFmtId="0" fontId="1" fillId="4" borderId="0" xfId="0" applyFont="1" applyFill="1" applyAlignment="1">
      <alignment horizontal="right" vertical="center" wrapText="1"/>
    </xf>
    <xf numFmtId="0" fontId="3" fillId="5" borderId="0" xfId="0" applyFont="1" applyFill="1" applyAlignment="1">
      <alignment horizontal="right" vertical="center" wrapText="1"/>
    </xf>
    <xf numFmtId="0" fontId="1" fillId="6" borderId="0" xfId="0" applyFont="1" applyFill="1" applyAlignment="1">
      <alignment horizontal="right" vertical="center" wrapText="1"/>
    </xf>
    <xf numFmtId="0" fontId="1" fillId="3" borderId="0" xfId="0" applyFont="1" applyFill="1" applyAlignment="1">
      <alignment horizontal="center" vertical="center" wrapText="1"/>
    </xf>
    <xf numFmtId="0" fontId="1" fillId="3" borderId="0" xfId="0" applyFont="1" applyFill="1" applyAlignment="1">
      <alignment horizontal="right" vertical="center" wrapText="1"/>
    </xf>
    <xf numFmtId="0" fontId="1" fillId="4" borderId="0" xfId="0" applyFont="1" applyFill="1" applyAlignment="1">
      <alignment horizontal="center" vertical="center" wrapText="1"/>
    </xf>
    <xf numFmtId="0" fontId="1" fillId="6" borderId="0" xfId="0" applyFont="1" applyFill="1" applyAlignment="1">
      <alignment horizontal="center" vertical="center" wrapText="1"/>
    </xf>
    <xf numFmtId="0" fontId="1" fillId="0" borderId="0" xfId="0" applyFont="1" applyFill="1" applyAlignment="1">
      <alignment horizontal="center" vertical="center"/>
    </xf>
    <xf numFmtId="0" fontId="7" fillId="0" borderId="0" xfId="0" applyFont="1" applyFill="1" applyAlignment="1">
      <alignment horizontal="center" vertical="center" wrapText="1"/>
    </xf>
    <xf numFmtId="0" fontId="0" fillId="0" borderId="0" xfId="0" applyFont="1" applyFill="1" applyAlignment="1">
      <alignment vertical="center"/>
    </xf>
    <xf numFmtId="0" fontId="0" fillId="5" borderId="0" xfId="0" applyFont="1" applyFill="1" applyAlignment="1">
      <alignment horizontal="center" vertical="center" wrapText="1"/>
    </xf>
    <xf numFmtId="164" fontId="1" fillId="4" borderId="0" xfId="1" applyNumberFormat="1" applyFont="1" applyFill="1" applyAlignment="1">
      <alignment horizontal="center" vertical="center" wrapText="1"/>
    </xf>
    <xf numFmtId="164" fontId="3" fillId="5" borderId="0" xfId="1" applyNumberFormat="1" applyFont="1" applyFill="1" applyAlignment="1">
      <alignment horizontal="center" vertical="center" wrapText="1"/>
    </xf>
    <xf numFmtId="164" fontId="1" fillId="6" borderId="0" xfId="1" applyNumberFormat="1" applyFont="1" applyFill="1" applyAlignment="1">
      <alignment horizontal="center" vertical="center" wrapText="1"/>
    </xf>
    <xf numFmtId="0" fontId="0" fillId="0" borderId="0" xfId="0" applyAlignment="1">
      <alignment horizontal="center" vertical="center" wrapText="1"/>
    </xf>
    <xf numFmtId="0" fontId="0" fillId="2" borderId="0" xfId="0" applyFont="1" applyFill="1" applyAlignment="1">
      <alignment horizontal="center" vertical="center" wrapText="1"/>
    </xf>
    <xf numFmtId="164" fontId="0" fillId="2" borderId="0" xfId="1" applyNumberFormat="1" applyFont="1" applyFill="1" applyAlignment="1">
      <alignment horizontal="center" vertical="center" wrapText="1"/>
    </xf>
    <xf numFmtId="0" fontId="9" fillId="0" borderId="0" xfId="0" applyFont="1" applyAlignment="1">
      <alignment horizontal="center" vertical="center"/>
    </xf>
    <xf numFmtId="0" fontId="9" fillId="0" borderId="0" xfId="0" applyFont="1" applyAlignment="1">
      <alignment vertical="center"/>
    </xf>
    <xf numFmtId="0" fontId="7" fillId="6" borderId="0" xfId="0" applyFont="1" applyFill="1" applyAlignment="1">
      <alignment horizontal="center" vertical="center" wrapText="1"/>
    </xf>
    <xf numFmtId="0" fontId="7" fillId="4" borderId="0" xfId="0" applyFont="1" applyFill="1" applyAlignment="1">
      <alignment horizontal="center" vertical="center" wrapText="1"/>
    </xf>
    <xf numFmtId="0" fontId="2" fillId="5" borderId="0" xfId="0" applyFont="1" applyFill="1" applyAlignment="1">
      <alignment horizontal="center" vertical="center" wrapText="1"/>
    </xf>
    <xf numFmtId="0" fontId="9" fillId="2" borderId="0" xfId="0" applyFont="1" applyFill="1" applyAlignment="1">
      <alignment horizontal="center" vertical="center"/>
    </xf>
    <xf numFmtId="164" fontId="9" fillId="2" borderId="0" xfId="1" applyNumberFormat="1" applyFont="1" applyFill="1" applyAlignment="1">
      <alignment horizontal="center" vertical="center"/>
    </xf>
    <xf numFmtId="0" fontId="9" fillId="7" borderId="0" xfId="0" applyFont="1" applyFill="1" applyAlignment="1">
      <alignment horizontal="center" vertical="center"/>
    </xf>
    <xf numFmtId="164" fontId="9" fillId="7" borderId="0" xfId="1" applyNumberFormat="1" applyFont="1" applyFill="1" applyAlignment="1">
      <alignment horizontal="center" vertical="center"/>
    </xf>
    <xf numFmtId="164" fontId="9" fillId="8" borderId="0" xfId="1" applyNumberFormat="1" applyFont="1" applyFill="1" applyAlignment="1">
      <alignment horizontal="center" vertical="center" wrapText="1"/>
    </xf>
    <xf numFmtId="164" fontId="9" fillId="0" borderId="0" xfId="1" applyNumberFormat="1" applyFont="1" applyAlignment="1">
      <alignment horizontal="center" vertical="center"/>
    </xf>
    <xf numFmtId="0" fontId="9" fillId="7" borderId="0" xfId="0" applyFont="1" applyFill="1" applyAlignment="1">
      <alignment horizontal="center" vertical="center" wrapText="1"/>
    </xf>
    <xf numFmtId="0" fontId="7" fillId="3" borderId="0" xfId="0" applyFont="1" applyFill="1" applyAlignment="1">
      <alignment horizontal="center" vertical="center" wrapText="1"/>
    </xf>
    <xf numFmtId="0" fontId="7" fillId="10" borderId="0" xfId="0" applyFont="1" applyFill="1" applyAlignment="1">
      <alignment horizontal="center" vertical="center" wrapText="1"/>
    </xf>
    <xf numFmtId="0" fontId="7" fillId="12" borderId="0" xfId="0" applyFont="1" applyFill="1" applyAlignment="1">
      <alignment horizontal="center" vertical="center" wrapText="1"/>
    </xf>
    <xf numFmtId="0" fontId="7" fillId="11" borderId="0" xfId="0" applyFont="1" applyFill="1" applyAlignment="1">
      <alignment horizontal="center" vertical="center" wrapText="1"/>
    </xf>
    <xf numFmtId="0" fontId="2" fillId="10" borderId="0" xfId="0" applyFont="1" applyFill="1" applyAlignment="1">
      <alignment horizontal="center" vertical="center" wrapText="1"/>
    </xf>
    <xf numFmtId="0" fontId="2" fillId="0" borderId="0" xfId="0" applyFont="1" applyFill="1" applyAlignment="1">
      <alignment horizontal="center" vertical="center" wrapText="1"/>
    </xf>
    <xf numFmtId="164" fontId="9" fillId="0" borderId="0" xfId="1" applyNumberFormat="1" applyFont="1" applyFill="1" applyAlignment="1">
      <alignment horizontal="center" vertical="center" wrapText="1"/>
    </xf>
    <xf numFmtId="164" fontId="1" fillId="3" borderId="0" xfId="1" applyNumberFormat="1" applyFont="1" applyFill="1" applyAlignment="1">
      <alignment horizontal="center" vertical="center" wrapText="1"/>
    </xf>
    <xf numFmtId="0" fontId="2" fillId="2" borderId="0" xfId="0" applyFont="1" applyFill="1" applyAlignment="1">
      <alignment horizontal="center" vertical="center" wrapText="1"/>
    </xf>
    <xf numFmtId="0" fontId="0" fillId="2" borderId="0" xfId="0" applyFont="1" applyFill="1" applyBorder="1" applyAlignment="1">
      <alignment vertical="center"/>
    </xf>
    <xf numFmtId="0" fontId="0" fillId="2" borderId="0" xfId="0" applyFont="1" applyFill="1" applyAlignment="1">
      <alignment vertical="center"/>
    </xf>
    <xf numFmtId="0" fontId="7" fillId="4" borderId="0" xfId="0" applyFont="1" applyFill="1" applyBorder="1" applyAlignment="1">
      <alignment horizontal="center" vertical="center"/>
    </xf>
    <xf numFmtId="0" fontId="9" fillId="8" borderId="0" xfId="0" applyFont="1" applyFill="1" applyBorder="1" applyAlignment="1">
      <alignment horizontal="center" vertical="center"/>
    </xf>
    <xf numFmtId="0" fontId="9" fillId="5" borderId="0" xfId="0" applyFont="1" applyFill="1" applyBorder="1" applyAlignment="1">
      <alignment horizontal="center" vertical="center"/>
    </xf>
    <xf numFmtId="0" fontId="2" fillId="9"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9" fillId="8" borderId="0" xfId="0" applyFont="1" applyFill="1" applyBorder="1" applyAlignment="1">
      <alignment horizontal="center" vertical="center"/>
    </xf>
    <xf numFmtId="0" fontId="9" fillId="5" borderId="0" xfId="0" applyFont="1" applyFill="1" applyBorder="1" applyAlignment="1">
      <alignment horizontal="center" vertical="center"/>
    </xf>
    <xf numFmtId="0" fontId="7" fillId="3" borderId="0" xfId="0" applyFont="1" applyFill="1" applyAlignment="1">
      <alignment horizontal="center" vertical="center" wrapText="1"/>
    </xf>
    <xf numFmtId="0" fontId="7" fillId="11" borderId="0" xfId="0" applyFont="1" applyFill="1" applyAlignment="1">
      <alignment horizontal="center" vertical="center" wrapText="1"/>
    </xf>
    <xf numFmtId="0" fontId="7" fillId="12" borderId="0" xfId="0" applyFont="1" applyFill="1" applyAlignment="1">
      <alignment horizontal="center" vertical="center" wrapText="1"/>
    </xf>
    <xf numFmtId="0" fontId="0" fillId="2" borderId="0" xfId="0" applyFill="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left" vertical="center" wrapText="1"/>
    </xf>
    <xf numFmtId="0" fontId="9" fillId="2" borderId="0" xfId="0" applyFont="1" applyFill="1" applyAlignment="1">
      <alignment vertical="center"/>
    </xf>
    <xf numFmtId="0" fontId="9" fillId="2" borderId="0" xfId="0" applyFont="1" applyFill="1" applyAlignment="1">
      <alignment horizontal="left" vertical="center" wrapText="1"/>
    </xf>
    <xf numFmtId="0" fontId="12" fillId="2" borderId="0"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7" fillId="11" borderId="0" xfId="0" applyFont="1" applyFill="1" applyBorder="1" applyAlignment="1">
      <alignment horizontal="center" vertical="center" wrapText="1"/>
    </xf>
    <xf numFmtId="0" fontId="7" fillId="10" borderId="0" xfId="0" applyFont="1" applyFill="1" applyBorder="1" applyAlignment="1">
      <alignment horizontal="center" vertical="center" wrapText="1"/>
    </xf>
    <xf numFmtId="0" fontId="7" fillId="12" borderId="0" xfId="0" applyFont="1" applyFill="1" applyBorder="1" applyAlignment="1">
      <alignment horizontal="center" vertical="center" wrapText="1"/>
    </xf>
    <xf numFmtId="0" fontId="0" fillId="14" borderId="1" xfId="0" applyFont="1" applyFill="1" applyBorder="1" applyAlignment="1">
      <alignment vertical="center"/>
    </xf>
    <xf numFmtId="0" fontId="5" fillId="15" borderId="0" xfId="0" applyFont="1" applyFill="1" applyAlignment="1">
      <alignment horizontal="center" vertical="center" wrapText="1"/>
    </xf>
    <xf numFmtId="0" fontId="0" fillId="15" borderId="0" xfId="0" applyFont="1" applyFill="1" applyAlignment="1">
      <alignment horizontal="center" vertical="center"/>
    </xf>
    <xf numFmtId="0" fontId="3" fillId="15" borderId="0" xfId="0" applyFont="1" applyFill="1" applyAlignment="1">
      <alignment vertical="center" wrapText="1"/>
    </xf>
    <xf numFmtId="0" fontId="3" fillId="16" borderId="0" xfId="0" applyFont="1" applyFill="1" applyAlignment="1">
      <alignment horizontal="center" vertical="center" wrapText="1"/>
    </xf>
    <xf numFmtId="0" fontId="3" fillId="13" borderId="0" xfId="0" applyFont="1" applyFill="1" applyAlignment="1">
      <alignment horizontal="center" vertical="center" wrapText="1"/>
    </xf>
    <xf numFmtId="0" fontId="0" fillId="14" borderId="0" xfId="0" applyFill="1" applyAlignment="1">
      <alignment horizontal="center" vertical="center"/>
    </xf>
    <xf numFmtId="0" fontId="3" fillId="14" borderId="0" xfId="0" applyFont="1" applyFill="1" applyAlignment="1">
      <alignment vertical="center" wrapText="1"/>
    </xf>
    <xf numFmtId="0" fontId="8" fillId="14" borderId="0" xfId="0" applyFont="1" applyFill="1" applyAlignment="1">
      <alignment horizontal="center" vertical="center" wrapText="1"/>
    </xf>
    <xf numFmtId="0" fontId="0" fillId="14" borderId="0" xfId="0" applyFont="1" applyFill="1" applyAlignment="1">
      <alignment horizontal="center" vertical="center"/>
    </xf>
    <xf numFmtId="0" fontId="5" fillId="14"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5" fillId="2" borderId="0" xfId="0" applyFont="1" applyFill="1" applyAlignment="1">
      <alignment horizontal="center" vertical="center" wrapText="1"/>
    </xf>
    <xf numFmtId="0" fontId="7" fillId="2" borderId="0" xfId="0" applyFont="1" applyFill="1" applyAlignment="1">
      <alignment vertical="center"/>
    </xf>
    <xf numFmtId="0" fontId="7" fillId="2" borderId="0" xfId="0" applyFont="1" applyFill="1" applyAlignment="1">
      <alignment horizontal="center" vertical="center" wrapText="1"/>
    </xf>
    <xf numFmtId="0" fontId="10" fillId="2" borderId="0" xfId="0" applyFont="1" applyFill="1" applyBorder="1" applyAlignment="1">
      <alignment vertical="center" wrapText="1"/>
    </xf>
    <xf numFmtId="0" fontId="0" fillId="0" borderId="0" xfId="0" applyFont="1" applyAlignment="1" applyProtection="1">
      <alignment vertical="center"/>
      <protection locked="0"/>
    </xf>
    <xf numFmtId="0" fontId="7" fillId="3" borderId="0" xfId="0" applyFont="1" applyFill="1" applyAlignment="1" applyProtection="1">
      <alignment horizontal="center" vertical="center"/>
      <protection locked="0"/>
    </xf>
    <xf numFmtId="0" fontId="7" fillId="3" borderId="0" xfId="0" applyFont="1" applyFill="1" applyAlignment="1" applyProtection="1">
      <alignment vertical="center"/>
      <protection locked="0"/>
    </xf>
    <xf numFmtId="0" fontId="0" fillId="2" borderId="0" xfId="0" applyFont="1" applyFill="1" applyAlignment="1" applyProtection="1">
      <alignment horizontal="center" vertical="center"/>
      <protection locked="0"/>
    </xf>
    <xf numFmtId="0" fontId="3" fillId="0" borderId="0" xfId="0" applyFont="1" applyAlignment="1" applyProtection="1">
      <alignment vertical="center" wrapText="1"/>
      <protection locked="0"/>
    </xf>
    <xf numFmtId="0" fontId="1" fillId="3" borderId="0" xfId="0" applyFont="1" applyFill="1" applyAlignment="1" applyProtection="1">
      <alignment horizontal="right" vertical="center" wrapText="1"/>
      <protection locked="0"/>
    </xf>
    <xf numFmtId="0" fontId="9" fillId="5" borderId="0" xfId="0" applyFont="1" applyFill="1" applyBorder="1" applyAlignment="1">
      <alignment horizontal="center" vertical="center"/>
    </xf>
    <xf numFmtId="0" fontId="9" fillId="2" borderId="0" xfId="0" applyFont="1" applyFill="1" applyBorder="1" applyAlignment="1">
      <alignment horizontal="left" vertical="center" wrapText="1"/>
    </xf>
    <xf numFmtId="0" fontId="7" fillId="11"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9" fillId="8" borderId="0" xfId="0" applyFont="1" applyFill="1" applyBorder="1" applyAlignment="1">
      <alignment horizontal="center" vertical="center"/>
    </xf>
    <xf numFmtId="0" fontId="7" fillId="10" borderId="0" xfId="0" applyFont="1" applyFill="1" applyBorder="1" applyAlignment="1">
      <alignment horizontal="center" vertical="center" wrapText="1"/>
    </xf>
    <xf numFmtId="0" fontId="7" fillId="12" borderId="0" xfId="0" applyFont="1" applyFill="1" applyBorder="1" applyAlignment="1">
      <alignment horizontal="center" vertical="center" wrapText="1"/>
    </xf>
    <xf numFmtId="0" fontId="7" fillId="12" borderId="0" xfId="0" applyFont="1" applyFill="1" applyAlignment="1">
      <alignment horizontal="center" vertical="center" wrapText="1"/>
    </xf>
    <xf numFmtId="0" fontId="7" fillId="11" borderId="0" xfId="0" applyFont="1" applyFill="1" applyAlignment="1">
      <alignment horizontal="center" vertical="center" wrapText="1"/>
    </xf>
    <xf numFmtId="0" fontId="7" fillId="10" borderId="0" xfId="0" applyFont="1" applyFill="1" applyAlignment="1">
      <alignment horizontal="center" vertical="center" wrapText="1"/>
    </xf>
    <xf numFmtId="0" fontId="2" fillId="2" borderId="0" xfId="0" applyFont="1" applyFill="1" applyAlignment="1" applyProtection="1">
      <alignment vertical="center" wrapText="1"/>
    </xf>
    <xf numFmtId="0" fontId="0" fillId="13" borderId="0" xfId="0" applyFont="1" applyFill="1" applyAlignment="1" applyProtection="1">
      <alignment horizontal="center" vertical="center"/>
    </xf>
    <xf numFmtId="0" fontId="3" fillId="13" borderId="0" xfId="0" applyFont="1" applyFill="1" applyAlignment="1" applyProtection="1">
      <alignment vertical="center" wrapText="1"/>
    </xf>
    <xf numFmtId="0" fontId="0" fillId="16" borderId="0" xfId="0" applyFont="1" applyFill="1" applyAlignment="1" applyProtection="1">
      <alignment horizontal="center" vertical="center"/>
    </xf>
    <xf numFmtId="0" fontId="0" fillId="16" borderId="0" xfId="0" applyFont="1" applyFill="1" applyAlignment="1" applyProtection="1">
      <alignment vertical="center" wrapText="1"/>
    </xf>
    <xf numFmtId="0" fontId="3" fillId="2" borderId="1" xfId="0" applyFont="1" applyFill="1" applyBorder="1" applyAlignment="1" applyProtection="1">
      <alignment horizontal="center" vertical="center" wrapText="1"/>
      <protection locked="0"/>
    </xf>
    <xf numFmtId="0" fontId="0" fillId="13" borderId="1" xfId="0" applyFont="1" applyFill="1" applyBorder="1" applyAlignment="1" applyProtection="1">
      <alignment vertical="center" wrapText="1"/>
      <protection locked="0"/>
    </xf>
    <xf numFmtId="0" fontId="0" fillId="13" borderId="1" xfId="0" applyFont="1" applyFill="1" applyBorder="1" applyAlignment="1" applyProtection="1">
      <alignment vertical="center"/>
      <protection locked="0"/>
    </xf>
    <xf numFmtId="0" fontId="0" fillId="16" borderId="1" xfId="0" applyFont="1" applyFill="1" applyBorder="1" applyAlignment="1" applyProtection="1">
      <alignment vertical="center"/>
      <protection locked="0"/>
    </xf>
    <xf numFmtId="0" fontId="5" fillId="15" borderId="1" xfId="0" applyFont="1" applyFill="1" applyBorder="1" applyAlignment="1" applyProtection="1">
      <alignment horizontal="center" vertical="center" wrapText="1"/>
      <protection locked="0"/>
    </xf>
    <xf numFmtId="0" fontId="0" fillId="15" borderId="1" xfId="0" applyFont="1" applyFill="1" applyBorder="1" applyAlignment="1" applyProtection="1">
      <alignment vertical="center"/>
      <protection locked="0"/>
    </xf>
    <xf numFmtId="0" fontId="0" fillId="15" borderId="1" xfId="0" applyFont="1" applyFill="1" applyBorder="1" applyAlignment="1" applyProtection="1">
      <alignment vertical="center" wrapText="1"/>
      <protection locked="0"/>
    </xf>
    <xf numFmtId="0" fontId="0" fillId="14" borderId="1" xfId="0" applyFill="1" applyBorder="1" applyAlignment="1" applyProtection="1">
      <alignment vertical="center"/>
      <protection locked="0"/>
    </xf>
    <xf numFmtId="0" fontId="0" fillId="14" borderId="1" xfId="0" applyFont="1" applyFill="1" applyBorder="1" applyAlignment="1" applyProtection="1">
      <alignment vertical="center"/>
      <protection locked="0"/>
    </xf>
    <xf numFmtId="0" fontId="1" fillId="3" borderId="8" xfId="0" applyFont="1" applyFill="1" applyBorder="1" applyAlignment="1">
      <alignment vertical="center"/>
    </xf>
    <xf numFmtId="0" fontId="7" fillId="3" borderId="8" xfId="0" applyFont="1" applyFill="1" applyBorder="1" applyAlignment="1">
      <alignment horizontal="center" vertical="center" wrapText="1"/>
    </xf>
    <xf numFmtId="0" fontId="0" fillId="0" borderId="0" xfId="0" applyAlignment="1">
      <alignment vertical="center" wrapText="1"/>
    </xf>
    <xf numFmtId="0" fontId="1" fillId="3" borderId="9" xfId="0" applyFont="1" applyFill="1" applyBorder="1" applyAlignment="1">
      <alignment vertical="center"/>
    </xf>
    <xf numFmtId="0" fontId="7" fillId="3" borderId="3" xfId="0" applyFont="1" applyFill="1" applyBorder="1" applyAlignment="1">
      <alignment horizontal="center" vertical="center"/>
    </xf>
    <xf numFmtId="0" fontId="0" fillId="0" borderId="8" xfId="0" applyFont="1" applyBorder="1" applyAlignment="1">
      <alignment vertical="center"/>
    </xf>
    <xf numFmtId="0" fontId="0" fillId="0" borderId="8" xfId="0" applyFont="1" applyBorder="1" applyAlignment="1">
      <alignment vertical="center" wrapText="1"/>
    </xf>
    <xf numFmtId="0" fontId="0" fillId="0" borderId="5" xfId="0" applyFont="1" applyBorder="1" applyAlignment="1" applyProtection="1">
      <alignment vertical="center"/>
      <protection locked="0"/>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2" xfId="0" applyFont="1" applyBorder="1" applyAlignment="1" applyProtection="1">
      <alignment vertical="center"/>
      <protection locked="0"/>
    </xf>
    <xf numFmtId="0" fontId="0" fillId="0" borderId="8" xfId="0" applyFont="1" applyBorder="1" applyAlignment="1" applyProtection="1">
      <alignment vertical="center"/>
      <protection locked="0"/>
    </xf>
    <xf numFmtId="0" fontId="0" fillId="0" borderId="7" xfId="0" applyFont="1" applyBorder="1" applyAlignment="1" applyProtection="1">
      <alignment vertical="center"/>
      <protection locked="0"/>
    </xf>
    <xf numFmtId="0" fontId="0" fillId="0" borderId="0" xfId="0" applyFont="1" applyAlignment="1">
      <alignment vertical="center" wrapText="1"/>
    </xf>
    <xf numFmtId="0" fontId="0" fillId="0" borderId="3" xfId="0" applyFont="1" applyBorder="1" applyAlignment="1">
      <alignment vertical="center" wrapText="1"/>
    </xf>
    <xf numFmtId="0" fontId="0" fillId="0" borderId="0" xfId="0" applyFont="1" applyAlignment="1" applyProtection="1">
      <alignment vertical="center" wrapText="1"/>
      <protection locked="0"/>
    </xf>
    <xf numFmtId="0" fontId="0" fillId="0" borderId="3" xfId="0" applyFont="1" applyBorder="1" applyAlignment="1" applyProtection="1">
      <alignment vertical="center" wrapText="1"/>
      <protection locked="0"/>
    </xf>
    <xf numFmtId="0" fontId="19" fillId="0" borderId="6" xfId="0" applyFont="1" applyBorder="1" applyAlignment="1">
      <alignment horizontal="right" vertical="center"/>
    </xf>
    <xf numFmtId="0" fontId="19" fillId="0" borderId="15" xfId="0" applyFont="1" applyBorder="1" applyAlignment="1">
      <alignment horizontal="right" vertical="center"/>
    </xf>
    <xf numFmtId="0" fontId="19" fillId="0" borderId="12" xfId="0" applyFont="1" applyBorder="1" applyAlignment="1">
      <alignment horizontal="right" vertical="center"/>
    </xf>
    <xf numFmtId="0" fontId="19" fillId="0" borderId="4" xfId="0" applyFont="1" applyBorder="1" applyAlignment="1">
      <alignment horizontal="right" vertical="center"/>
    </xf>
    <xf numFmtId="0" fontId="19" fillId="0" borderId="0" xfId="0" applyFont="1" applyAlignment="1">
      <alignment vertical="center" wrapText="1"/>
    </xf>
    <xf numFmtId="0" fontId="19" fillId="0" borderId="3" xfId="0" applyFont="1" applyBorder="1" applyAlignment="1">
      <alignment vertical="center" wrapText="1"/>
    </xf>
    <xf numFmtId="0" fontId="19" fillId="0" borderId="8" xfId="0" applyFont="1" applyBorder="1" applyAlignment="1">
      <alignment vertical="center" wrapText="1"/>
    </xf>
    <xf numFmtId="0" fontId="19" fillId="0" borderId="0" xfId="0" applyFont="1" applyAlignment="1" applyProtection="1">
      <alignment vertical="center"/>
      <protection locked="0"/>
    </xf>
    <xf numFmtId="0" fontId="19" fillId="0" borderId="3" xfId="0" applyFont="1" applyBorder="1" applyAlignment="1" applyProtection="1">
      <alignment vertical="center"/>
      <protection locked="0"/>
    </xf>
    <xf numFmtId="0" fontId="19" fillId="0" borderId="8" xfId="0" applyFont="1" applyBorder="1" applyAlignment="1" applyProtection="1">
      <alignment vertical="center"/>
      <protection locked="0"/>
    </xf>
    <xf numFmtId="0" fontId="20" fillId="3" borderId="8"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18" xfId="0" applyFont="1" applyBorder="1" applyAlignment="1">
      <alignment vertical="center"/>
    </xf>
    <xf numFmtId="0" fontId="0" fillId="0" borderId="17" xfId="0" applyFont="1" applyBorder="1" applyAlignment="1">
      <alignment vertical="center"/>
    </xf>
    <xf numFmtId="0" fontId="19" fillId="0" borderId="16" xfId="0" applyFont="1" applyBorder="1" applyAlignment="1">
      <alignment vertical="center" wrapText="1"/>
    </xf>
    <xf numFmtId="0" fontId="19" fillId="0" borderId="5" xfId="0" applyFont="1" applyBorder="1" applyAlignment="1" applyProtection="1">
      <alignment vertical="center" wrapText="1"/>
      <protection locked="0"/>
    </xf>
    <xf numFmtId="0" fontId="0" fillId="0" borderId="14" xfId="0" applyFont="1" applyBorder="1" applyAlignment="1" applyProtection="1">
      <alignment vertical="center"/>
      <protection locked="0"/>
    </xf>
    <xf numFmtId="0" fontId="19" fillId="0" borderId="13" xfId="0" applyFont="1" applyBorder="1" applyAlignment="1" applyProtection="1">
      <alignment vertical="center" wrapText="1"/>
      <protection locked="0"/>
    </xf>
    <xf numFmtId="0" fontId="19" fillId="0" borderId="14" xfId="0" applyFont="1" applyBorder="1" applyAlignment="1" applyProtection="1">
      <alignment vertical="center"/>
      <protection locked="0"/>
    </xf>
    <xf numFmtId="0" fontId="0" fillId="0" borderId="13" xfId="0" applyFont="1" applyBorder="1" applyAlignment="1" applyProtection="1">
      <alignment vertical="center" wrapText="1"/>
      <protection locked="0"/>
    </xf>
    <xf numFmtId="0" fontId="0" fillId="0" borderId="5" xfId="0" applyFont="1" applyBorder="1" applyAlignment="1" applyProtection="1">
      <alignment vertical="center" wrapText="1"/>
      <protection locked="0"/>
    </xf>
    <xf numFmtId="0" fontId="19" fillId="0" borderId="11" xfId="0" applyFont="1" applyBorder="1" applyAlignment="1" applyProtection="1">
      <alignment vertical="center"/>
      <protection locked="0"/>
    </xf>
    <xf numFmtId="0" fontId="0" fillId="0" borderId="10" xfId="0" applyFont="1" applyBorder="1" applyAlignment="1" applyProtection="1">
      <alignment vertical="center" wrapText="1"/>
      <protection locked="0"/>
    </xf>
    <xf numFmtId="0" fontId="0" fillId="0" borderId="2" xfId="0" applyFont="1" applyBorder="1" applyAlignment="1" applyProtection="1">
      <alignment vertical="center" wrapText="1"/>
      <protection locked="0"/>
    </xf>
    <xf numFmtId="0" fontId="7" fillId="3" borderId="3" xfId="0" applyFont="1" applyFill="1" applyBorder="1" applyAlignment="1">
      <alignment horizontal="center" vertical="center" wrapText="1"/>
    </xf>
    <xf numFmtId="0" fontId="7" fillId="3" borderId="2" xfId="0" applyFont="1" applyFill="1" applyBorder="1" applyAlignment="1">
      <alignment horizontal="center" vertical="center"/>
    </xf>
    <xf numFmtId="0" fontId="0" fillId="3" borderId="8" xfId="0" applyFont="1" applyFill="1" applyBorder="1" applyAlignment="1">
      <alignment vertical="center" wrapText="1"/>
    </xf>
    <xf numFmtId="0" fontId="0" fillId="3" borderId="8" xfId="0" applyFont="1" applyFill="1" applyBorder="1" applyAlignment="1">
      <alignment vertical="center"/>
    </xf>
    <xf numFmtId="0" fontId="0" fillId="3" borderId="7" xfId="0" applyFont="1" applyFill="1" applyBorder="1" applyAlignment="1">
      <alignment vertical="center"/>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9" fillId="0" borderId="6" xfId="0" applyFont="1" applyBorder="1" applyAlignment="1">
      <alignment vertical="center"/>
    </xf>
    <xf numFmtId="0" fontId="23" fillId="0" borderId="6" xfId="0" applyFont="1" applyBorder="1" applyAlignment="1">
      <alignment vertical="center"/>
    </xf>
    <xf numFmtId="0" fontId="28" fillId="0" borderId="0" xfId="0" applyFont="1"/>
    <xf numFmtId="0" fontId="28" fillId="0" borderId="0" xfId="0" applyFont="1" applyAlignment="1">
      <alignment horizontal="center"/>
    </xf>
    <xf numFmtId="0" fontId="29" fillId="18" borderId="19" xfId="0" applyFont="1" applyFill="1" applyBorder="1" applyAlignment="1">
      <alignment horizontal="center" vertical="center" wrapText="1"/>
    </xf>
    <xf numFmtId="0" fontId="27" fillId="2" borderId="21" xfId="3" applyFill="1" applyBorder="1" applyAlignment="1">
      <alignment vertical="center" wrapText="1"/>
    </xf>
    <xf numFmtId="0" fontId="27" fillId="2" borderId="22" xfId="3" applyFill="1" applyBorder="1" applyAlignment="1">
      <alignment vertical="center" wrapText="1"/>
    </xf>
    <xf numFmtId="0" fontId="27" fillId="19" borderId="5" xfId="3" applyFill="1" applyBorder="1" applyAlignment="1">
      <alignment horizontal="left" vertical="center" wrapText="1"/>
    </xf>
    <xf numFmtId="0" fontId="27" fillId="0" borderId="20" xfId="3" applyBorder="1" applyAlignment="1">
      <alignment vertical="center" wrapText="1"/>
    </xf>
    <xf numFmtId="0" fontId="26" fillId="0" borderId="20" xfId="0" applyFont="1" applyBorder="1" applyAlignment="1">
      <alignment horizontal="center" vertical="center" wrapText="1"/>
    </xf>
    <xf numFmtId="0" fontId="30" fillId="19" borderId="20" xfId="0" applyFont="1" applyFill="1" applyBorder="1" applyAlignment="1">
      <alignment horizontal="center" vertical="center" wrapText="1"/>
    </xf>
    <xf numFmtId="0" fontId="26" fillId="20" borderId="20" xfId="0" applyFont="1" applyFill="1" applyBorder="1" applyAlignment="1">
      <alignment horizontal="center" vertical="center" wrapText="1"/>
    </xf>
    <xf numFmtId="0" fontId="28" fillId="20" borderId="20" xfId="0" applyFont="1" applyFill="1" applyBorder="1" applyAlignment="1">
      <alignment vertical="center" wrapText="1"/>
    </xf>
    <xf numFmtId="0" fontId="31" fillId="19" borderId="20" xfId="0" applyFont="1" applyFill="1" applyBorder="1" applyAlignment="1">
      <alignment horizontal="left" vertical="center" wrapText="1"/>
    </xf>
    <xf numFmtId="0" fontId="28" fillId="0" borderId="20" xfId="0" applyFont="1" applyBorder="1" applyAlignment="1">
      <alignment vertical="center" wrapText="1"/>
    </xf>
    <xf numFmtId="0" fontId="27" fillId="19" borderId="7" xfId="3" applyFill="1" applyBorder="1" applyAlignment="1">
      <alignment horizontal="left" vertical="center" wrapText="1"/>
    </xf>
    <xf numFmtId="0" fontId="27" fillId="2" borderId="23" xfId="3" applyFill="1" applyBorder="1" applyAlignment="1">
      <alignment vertical="center" wrapText="1"/>
    </xf>
    <xf numFmtId="0" fontId="9" fillId="2" borderId="0" xfId="0" applyFont="1" applyFill="1" applyBorder="1" applyAlignment="1">
      <alignment horizontal="left" vertical="center" wrapText="1"/>
    </xf>
    <xf numFmtId="0" fontId="7" fillId="11" borderId="0" xfId="0" applyFont="1" applyFill="1" applyAlignment="1">
      <alignment horizontal="center" vertical="center" wrapText="1"/>
    </xf>
    <xf numFmtId="0" fontId="0" fillId="14" borderId="0" xfId="0" applyFont="1" applyFill="1" applyBorder="1" applyAlignment="1" applyProtection="1">
      <alignment vertical="center"/>
      <protection locked="0"/>
    </xf>
    <xf numFmtId="0" fontId="35" fillId="14" borderId="0" xfId="0" applyFont="1" applyFill="1" applyAlignment="1">
      <alignment vertical="center" wrapText="1"/>
    </xf>
    <xf numFmtId="0" fontId="37" fillId="12" borderId="0" xfId="0" applyFont="1" applyFill="1" applyAlignment="1">
      <alignment vertical="center" textRotation="90" wrapText="1"/>
    </xf>
    <xf numFmtId="0" fontId="19" fillId="0" borderId="0" xfId="0" applyFont="1" applyAlignment="1" applyProtection="1">
      <alignment vertical="center" wrapText="1"/>
      <protection locked="0"/>
    </xf>
    <xf numFmtId="0" fontId="0" fillId="2" borderId="9" xfId="0" applyFill="1" applyBorder="1"/>
    <xf numFmtId="0" fontId="0" fillId="2" borderId="6" xfId="0" applyFill="1" applyBorder="1"/>
    <xf numFmtId="0" fontId="0" fillId="2" borderId="4" xfId="0" applyFill="1" applyBorder="1" applyAlignment="1">
      <alignment vertical="center"/>
    </xf>
    <xf numFmtId="0" fontId="9" fillId="2" borderId="0" xfId="0" applyFont="1" applyFill="1" applyBorder="1" applyAlignment="1">
      <alignment horizontal="left" vertical="center" wrapText="1"/>
    </xf>
    <xf numFmtId="0" fontId="7" fillId="6" borderId="0" xfId="0" applyFont="1" applyFill="1" applyBorder="1" applyAlignment="1">
      <alignment horizontal="center" vertical="center"/>
    </xf>
    <xf numFmtId="0" fontId="7" fillId="11"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9" fillId="8" borderId="0" xfId="0" applyFont="1" applyFill="1" applyBorder="1" applyAlignment="1">
      <alignment horizontal="center" vertical="center"/>
    </xf>
    <xf numFmtId="0" fontId="9" fillId="9" borderId="0" xfId="0" applyFont="1" applyFill="1" applyBorder="1" applyAlignment="1">
      <alignment horizontal="center" vertical="center"/>
    </xf>
    <xf numFmtId="0" fontId="9" fillId="5" borderId="0" xfId="0" applyFont="1" applyFill="1" applyBorder="1" applyAlignment="1">
      <alignment horizontal="center" vertical="center"/>
    </xf>
    <xf numFmtId="0" fontId="24" fillId="2" borderId="0" xfId="0" applyFont="1" applyFill="1" applyBorder="1" applyAlignment="1">
      <alignment horizontal="left" vertical="top" wrapText="1"/>
    </xf>
    <xf numFmtId="0" fontId="7" fillId="10" borderId="0" xfId="0" applyFont="1" applyFill="1" applyBorder="1" applyAlignment="1">
      <alignment horizontal="center" vertical="center" wrapText="1"/>
    </xf>
    <xf numFmtId="0" fontId="7" fillId="12" borderId="0" xfId="0" applyFont="1" applyFill="1" applyBorder="1" applyAlignment="1">
      <alignment horizontal="center" vertical="center" wrapText="1"/>
    </xf>
    <xf numFmtId="0" fontId="37" fillId="10" borderId="0" xfId="0" applyFont="1" applyFill="1" applyAlignment="1">
      <alignment horizontal="center" vertical="center" textRotation="90"/>
    </xf>
    <xf numFmtId="0" fontId="16" fillId="3" borderId="0" xfId="0" applyFont="1" applyFill="1" applyAlignment="1">
      <alignment horizontal="left" vertical="center" wrapText="1"/>
    </xf>
    <xf numFmtId="0" fontId="17" fillId="3" borderId="0" xfId="0" applyFont="1" applyFill="1" applyAlignment="1">
      <alignment horizontal="left" vertical="center" wrapText="1"/>
    </xf>
    <xf numFmtId="0" fontId="36" fillId="12" borderId="0" xfId="0" applyFont="1" applyFill="1" applyAlignment="1">
      <alignment horizontal="center" vertical="center" wrapText="1"/>
    </xf>
    <xf numFmtId="0" fontId="36" fillId="11" borderId="0" xfId="0" applyFont="1" applyFill="1" applyAlignment="1">
      <alignment horizontal="center" vertical="center" wrapText="1"/>
    </xf>
    <xf numFmtId="0" fontId="36" fillId="10" borderId="0" xfId="0" applyFont="1" applyFill="1" applyAlignment="1">
      <alignment horizontal="center" vertical="center" wrapText="1"/>
    </xf>
    <xf numFmtId="0" fontId="37" fillId="11" borderId="0" xfId="0" applyFont="1" applyFill="1" applyAlignment="1">
      <alignment horizontal="center" vertical="center" textRotation="90" wrapText="1"/>
    </xf>
    <xf numFmtId="0" fontId="37" fillId="12" borderId="0" xfId="0" applyFont="1" applyFill="1" applyAlignment="1">
      <alignment horizontal="center" vertical="center" wrapText="1"/>
    </xf>
    <xf numFmtId="0" fontId="37" fillId="10" borderId="0" xfId="0" applyFont="1" applyFill="1" applyAlignment="1">
      <alignment horizontal="center" vertical="center"/>
    </xf>
    <xf numFmtId="0" fontId="37" fillId="11" borderId="0" xfId="0" applyFont="1" applyFill="1" applyAlignment="1">
      <alignment horizontal="center" vertical="center" wrapText="1"/>
    </xf>
    <xf numFmtId="0" fontId="9" fillId="2" borderId="0" xfId="0" applyFont="1" applyFill="1" applyBorder="1" applyAlignment="1">
      <alignment horizontal="left" vertical="top" wrapText="1"/>
    </xf>
    <xf numFmtId="0" fontId="37" fillId="12" borderId="0" xfId="0" applyFont="1" applyFill="1" applyAlignment="1">
      <alignment horizontal="center" vertical="center" textRotation="90" wrapText="1"/>
    </xf>
    <xf numFmtId="0" fontId="7" fillId="12" borderId="0" xfId="0" applyFont="1" applyFill="1" applyAlignment="1">
      <alignment horizontal="center" vertical="center" wrapText="1"/>
    </xf>
    <xf numFmtId="0" fontId="37" fillId="10" borderId="0" xfId="0" applyFont="1" applyFill="1" applyAlignment="1">
      <alignment horizontal="center" vertical="center" wrapText="1"/>
    </xf>
    <xf numFmtId="0" fontId="7" fillId="3" borderId="9"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Alignment="1">
      <alignment horizontal="center" vertical="center"/>
    </xf>
    <xf numFmtId="0" fontId="27" fillId="2" borderId="8" xfId="3" applyFill="1" applyBorder="1" applyAlignment="1">
      <alignment horizontal="left" vertical="center"/>
    </xf>
    <xf numFmtId="0" fontId="27" fillId="2" borderId="7" xfId="3" applyFill="1" applyBorder="1" applyAlignment="1">
      <alignment horizontal="left" vertical="center"/>
    </xf>
    <xf numFmtId="0" fontId="27" fillId="2" borderId="0" xfId="3" applyFill="1" applyBorder="1" applyAlignment="1">
      <alignment horizontal="left" vertical="center"/>
    </xf>
    <xf numFmtId="0" fontId="27" fillId="2" borderId="5" xfId="3" applyFill="1" applyBorder="1" applyAlignment="1">
      <alignment horizontal="left" vertical="center"/>
    </xf>
    <xf numFmtId="0" fontId="27" fillId="2" borderId="3" xfId="3" applyFill="1" applyBorder="1" applyAlignment="1">
      <alignment horizontal="left" vertical="center"/>
    </xf>
    <xf numFmtId="0" fontId="27" fillId="2" borderId="2" xfId="3" applyFill="1" applyBorder="1" applyAlignment="1">
      <alignment horizontal="left" vertical="center"/>
    </xf>
    <xf numFmtId="0" fontId="22" fillId="3" borderId="18"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16" xfId="0" applyFont="1" applyFill="1" applyBorder="1" applyAlignment="1">
      <alignment horizontal="center" vertical="center"/>
    </xf>
    <xf numFmtId="0" fontId="18" fillId="5" borderId="0" xfId="0" applyFont="1" applyFill="1" applyAlignment="1">
      <alignment horizontal="center" vertical="center"/>
    </xf>
    <xf numFmtId="0" fontId="21" fillId="3" borderId="0" xfId="0" applyFont="1" applyFill="1" applyAlignment="1">
      <alignment horizontal="center" vertical="center"/>
    </xf>
    <xf numFmtId="0" fontId="31" fillId="2" borderId="22" xfId="0" applyFont="1" applyFill="1" applyBorder="1" applyAlignment="1">
      <alignment horizontal="left" vertical="center" wrapText="1"/>
    </xf>
    <xf numFmtId="0" fontId="31" fillId="2" borderId="23" xfId="0" applyFont="1" applyFill="1" applyBorder="1" applyAlignment="1">
      <alignment horizontal="left" vertical="center" wrapText="1"/>
    </xf>
    <xf numFmtId="0" fontId="31" fillId="2" borderId="21" xfId="0" applyFont="1" applyFill="1" applyBorder="1" applyAlignment="1">
      <alignment horizontal="left" vertical="center" wrapText="1"/>
    </xf>
    <xf numFmtId="0" fontId="30" fillId="2" borderId="22" xfId="0" applyFont="1" applyFill="1" applyBorder="1" applyAlignment="1">
      <alignment horizontal="center" vertical="center" wrapText="1"/>
    </xf>
    <xf numFmtId="0" fontId="30" fillId="2" borderId="23"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32" fillId="17" borderId="6" xfId="0" applyFont="1" applyFill="1" applyBorder="1" applyAlignment="1">
      <alignment horizontal="center" vertical="center" wrapText="1"/>
    </xf>
    <xf numFmtId="0" fontId="32" fillId="17" borderId="0" xfId="0" applyFont="1" applyFill="1" applyBorder="1" applyAlignment="1">
      <alignment horizontal="center" vertical="center" wrapText="1"/>
    </xf>
    <xf numFmtId="0" fontId="30" fillId="19" borderId="22" xfId="0" applyFont="1" applyFill="1" applyBorder="1" applyAlignment="1">
      <alignment horizontal="center" vertical="center" wrapText="1"/>
    </xf>
    <xf numFmtId="0" fontId="30" fillId="19" borderId="23" xfId="0" applyFont="1" applyFill="1" applyBorder="1" applyAlignment="1">
      <alignment horizontal="center" vertical="center" wrapText="1"/>
    </xf>
    <xf numFmtId="0" fontId="30" fillId="19" borderId="21" xfId="0" applyFont="1" applyFill="1" applyBorder="1" applyAlignment="1">
      <alignment horizontal="center" vertical="center" wrapText="1"/>
    </xf>
    <xf numFmtId="0" fontId="31" fillId="19" borderId="22" xfId="0" applyFont="1" applyFill="1" applyBorder="1" applyAlignment="1">
      <alignment horizontal="left" vertical="center" wrapText="1"/>
    </xf>
    <xf numFmtId="0" fontId="31" fillId="19" borderId="23" xfId="0" applyFont="1" applyFill="1" applyBorder="1" applyAlignment="1">
      <alignment horizontal="left" vertical="center" wrapText="1"/>
    </xf>
    <xf numFmtId="0" fontId="31" fillId="19" borderId="21" xfId="0" applyFont="1" applyFill="1" applyBorder="1" applyAlignment="1">
      <alignment horizontal="left" vertical="center" wrapText="1"/>
    </xf>
    <xf numFmtId="0" fontId="30" fillId="0" borderId="22"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1" fillId="0" borderId="22" xfId="0" applyFont="1" applyFill="1" applyBorder="1" applyAlignment="1">
      <alignment horizontal="left" vertical="center" wrapText="1"/>
    </xf>
    <xf numFmtId="0" fontId="31" fillId="0" borderId="21" xfId="0" applyFont="1" applyFill="1" applyBorder="1" applyAlignment="1">
      <alignment horizontal="left" vertical="center" wrapText="1"/>
    </xf>
    <xf numFmtId="0" fontId="27" fillId="0" borderId="22" xfId="3" applyFill="1" applyBorder="1" applyAlignment="1">
      <alignment horizontal="left" vertical="center" wrapText="1"/>
    </xf>
    <xf numFmtId="0" fontId="27" fillId="0" borderId="21" xfId="3" applyFill="1" applyBorder="1" applyAlignment="1">
      <alignment horizontal="left" vertical="center" wrapText="1"/>
    </xf>
  </cellXfs>
  <cellStyles count="4">
    <cellStyle name="Hyperlink" xfId="3" builtinId="8"/>
    <cellStyle name="Normal" xfId="0" builtinId="0"/>
    <cellStyle name="Normal 2" xfId="2" xr:uid="{BB57C1D9-0958-B148-93F7-84F05334D37B}"/>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Public Health Preparedness &amp; Mitigation Checklist % </a:t>
            </a:r>
            <a:r>
              <a:rPr lang="en-US" sz="1800" b="1" i="0" u="none" strike="noStrike" baseline="0">
                <a:effectLst/>
              </a:rPr>
              <a:t>(International)</a:t>
            </a:r>
            <a:r>
              <a:rPr lang="en-US" sz="1800" b="1" i="0" u="none" strike="noStrike" baseline="0"/>
              <a:t> </a:t>
            </a:r>
            <a:r>
              <a:rPr lang="en-US"/>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5"/>
          <c:order val="0"/>
          <c:tx>
            <c:strRef>
              <c:f>'Int. Dashboard Detail'!$I$6</c:f>
              <c:strCache>
                <c:ptCount val="1"/>
                <c:pt idx="0">
                  <c:v>Percentage %</c:v>
                </c:pt>
              </c:strCache>
            </c:strRef>
          </c:tx>
          <c:spPr>
            <a:solidFill>
              <a:schemeClr val="accent3">
                <a:lumMod val="75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solidFill>
                <a:schemeClr val="accent3">
                  <a:lumMod val="5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9-3174-C643-BD15-B18401EE33DD}"/>
              </c:ext>
            </c:extLst>
          </c:dPt>
          <c:dLbls>
            <c:dLbl>
              <c:idx val="0"/>
              <c:tx>
                <c:rich>
                  <a:bodyPr rot="0" spcFirstLastPara="1" vertOverflow="ellipsis" vert="horz" wrap="square" lIns="38100" tIns="19050" rIns="38100" bIns="19050" anchor="ctr" anchorCtr="1">
                    <a:spAutoFit/>
                  </a:bodyPr>
                  <a:lstStyle/>
                  <a:p>
                    <a:pPr>
                      <a:defRPr sz="2000" b="1" i="0" u="none" strike="noStrike" kern="1200" baseline="0">
                        <a:solidFill>
                          <a:schemeClr val="tx1"/>
                        </a:solidFill>
                        <a:latin typeface="+mn-lt"/>
                        <a:ea typeface="+mn-ea"/>
                        <a:cs typeface="+mn-cs"/>
                      </a:defRPr>
                    </a:pPr>
                    <a:fld id="{195B22CC-C355-5641-B909-5EB35219A32E}" type="VALUE">
                      <a:rPr lang="en-US" sz="2000">
                        <a:solidFill>
                          <a:schemeClr val="bg1"/>
                        </a:solidFill>
                      </a:rPr>
                      <a:pPr>
                        <a:defRPr sz="2000">
                          <a:solidFill>
                            <a:schemeClr val="tx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3174-C643-BD15-B18401EE33DD}"/>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'Int. Dashboard Detail'!$C$14:$C$28</c:f>
              <c:strCache>
                <c:ptCount val="15"/>
                <c:pt idx="0">
                  <c:v>Mass gathering mitigation checklist </c:v>
                </c:pt>
                <c:pt idx="1">
                  <c:v>Event emergency preparedness and response plans</c:v>
                </c:pt>
                <c:pt idx="2">
                  <c:v>Mass gathering event acquired the following supplies</c:v>
                </c:pt>
                <c:pt idx="3">
                  <c:v>Symptoms of an acute respiratory infection during the event</c:v>
                </c:pt>
                <c:pt idx="4">
                  <c:v>Stakeholder and partner coordination</c:v>
                </c:pt>
                <c:pt idx="5">
                  <c:v>Command and control</c:v>
                </c:pt>
                <c:pt idx="6">
                  <c:v>Risk communication</c:v>
                </c:pt>
                <c:pt idx="7">
                  <c:v>Public health awareness of COVID-19 </c:v>
                </c:pt>
                <c:pt idx="8">
                  <c:v>Surge capacity</c:v>
                </c:pt>
                <c:pt idx="9">
                  <c:v>Discourage ill individuals</c:v>
                </c:pt>
                <c:pt idx="10">
                  <c:v>Administrative Controls</c:v>
                </c:pt>
                <c:pt idx="11">
                  <c:v>Physical Distancing</c:v>
                </c:pt>
                <c:pt idx="12">
                  <c:v>Engineering Controls</c:v>
                </c:pt>
                <c:pt idx="13">
                  <c:v>Non-Medical Masks / Personal Protective Equipment</c:v>
                </c:pt>
                <c:pt idx="14">
                  <c:v>Public Health Preparedness</c:v>
                </c:pt>
              </c:strCache>
            </c:strRef>
          </c:cat>
          <c:val>
            <c:numRef>
              <c:f>'Int. Dashboard Detail'!$I$28</c:f>
              <c:numCache>
                <c:formatCode>0.0%</c:formatCode>
                <c:ptCount val="1"/>
                <c:pt idx="0">
                  <c:v>0.98809523809523814</c:v>
                </c:pt>
              </c:numCache>
            </c:numRef>
          </c:val>
          <c:extLst>
            <c:ext xmlns:c16="http://schemas.microsoft.com/office/drawing/2014/chart" uri="{C3380CC4-5D6E-409C-BE32-E72D297353CC}">
              <c16:uniqueId val="{00000008-6899-9B4E-B02B-4E70CD344E00}"/>
            </c:ext>
          </c:extLst>
        </c:ser>
        <c:dLbls>
          <c:dLblPos val="inEnd"/>
          <c:showLegendKey val="0"/>
          <c:showVal val="1"/>
          <c:showCatName val="0"/>
          <c:showSerName val="0"/>
          <c:showPercent val="0"/>
          <c:showBubbleSize val="0"/>
        </c:dLbls>
        <c:gapWidth val="65"/>
        <c:axId val="2121810880"/>
        <c:axId val="2146438896"/>
      </c:barChart>
      <c:catAx>
        <c:axId val="2121810880"/>
        <c:scaling>
          <c:orientation val="minMax"/>
        </c:scaling>
        <c:delete val="1"/>
        <c:axPos val="l"/>
        <c:numFmt formatCode="General" sourceLinked="1"/>
        <c:majorTickMark val="none"/>
        <c:minorTickMark val="none"/>
        <c:tickLblPos val="nextTo"/>
        <c:crossAx val="2146438896"/>
        <c:crossesAt val="0"/>
        <c:auto val="1"/>
        <c:lblAlgn val="ctr"/>
        <c:lblOffset val="100"/>
        <c:noMultiLvlLbl val="0"/>
      </c:catAx>
      <c:valAx>
        <c:axId val="2146438896"/>
        <c:scaling>
          <c:orientation val="minMax"/>
          <c:max val="1"/>
          <c:min val="0"/>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21218108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oddFooter>&amp;C&amp;"Calibri,Regular"&amp;K000000&amp;T&amp;D&amp;R&amp;"Calibri,Regular"&amp;K000000&amp;A</c:oddFoot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Sport-Specific Preparedness &amp; Mitigation Measures (</a:t>
            </a:r>
            <a:r>
              <a:rPr lang="en-US" sz="1800" b="1" i="0" u="none" strike="noStrike" baseline="0">
                <a:effectLst/>
              </a:rPr>
              <a:t>International)</a:t>
            </a:r>
            <a:r>
              <a:rPr lang="en-US" sz="1800" b="1" i="0" u="none" strike="noStrike" baseline="0"/>
              <a:t> </a:t>
            </a:r>
            <a:endParaRPr lang="en-CA">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tx>
            <c:strRef>
              <c:f>'Int. Dashboard Detail'!$C$32</c:f>
              <c:strCache>
                <c:ptCount val="1"/>
                <c:pt idx="0">
                  <c:v>Specific Mitigation Measures</c:v>
                </c:pt>
              </c:strCache>
            </c:strRef>
          </c:tx>
          <c:spPr>
            <a:solidFill>
              <a:schemeClr val="accent2">
                <a:lumMod val="50000"/>
                <a:alpha val="85000"/>
              </a:schemeClr>
            </a:solidFill>
            <a:ln w="9525" cap="flat" cmpd="sng" algn="ctr">
              <a:solidFill>
                <a:schemeClr val="lt1">
                  <a:alpha val="50000"/>
                </a:schemeClr>
              </a:solidFill>
              <a:round/>
            </a:ln>
            <a:effectLst/>
            <a:scene3d>
              <a:camera prst="orthographicFront"/>
              <a:lightRig rig="threePt" dir="t"/>
            </a:scene3d>
            <a:sp3d>
              <a:bevelT/>
            </a:sp3d>
          </c:spPr>
          <c:invertIfNegative val="0"/>
          <c:dPt>
            <c:idx val="0"/>
            <c:invertIfNegative val="0"/>
            <c:bubble3D val="0"/>
            <c:spPr>
              <a:solidFill>
                <a:schemeClr val="accent2">
                  <a:lumMod val="5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1-C509-8F41-9EDC-3884CA570B3C}"/>
              </c:ext>
            </c:extLst>
          </c:dPt>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'Int. Dashboard Detail'!$I$32</c:f>
              <c:numCache>
                <c:formatCode>0.0%</c:formatCode>
                <c:ptCount val="1"/>
                <c:pt idx="0">
                  <c:v>0.9509803921568627</c:v>
                </c:pt>
              </c:numCache>
            </c:numRef>
          </c:val>
          <c:extLst>
            <c:ext xmlns:c16="http://schemas.microsoft.com/office/drawing/2014/chart" uri="{C3380CC4-5D6E-409C-BE32-E72D297353CC}">
              <c16:uniqueId val="{00000000-F748-7C47-BDB2-B5C747635D73}"/>
            </c:ext>
          </c:extLst>
        </c:ser>
        <c:dLbls>
          <c:dLblPos val="inEnd"/>
          <c:showLegendKey val="0"/>
          <c:showVal val="1"/>
          <c:showCatName val="0"/>
          <c:showSerName val="0"/>
          <c:showPercent val="0"/>
          <c:showBubbleSize val="0"/>
        </c:dLbls>
        <c:gapWidth val="65"/>
        <c:axId val="777170959"/>
        <c:axId val="777760447"/>
      </c:barChart>
      <c:catAx>
        <c:axId val="777170959"/>
        <c:scaling>
          <c:orientation val="minMax"/>
        </c:scaling>
        <c:delete val="1"/>
        <c:axPos val="l"/>
        <c:numFmt formatCode="General" sourceLinked="1"/>
        <c:majorTickMark val="none"/>
        <c:minorTickMark val="none"/>
        <c:tickLblPos val="nextTo"/>
        <c:crossAx val="777760447"/>
        <c:crosses val="autoZero"/>
        <c:auto val="1"/>
        <c:lblAlgn val="ctr"/>
        <c:lblOffset val="100"/>
        <c:noMultiLvlLbl val="0"/>
      </c:catAx>
      <c:valAx>
        <c:axId val="777760447"/>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777170959"/>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Event Risk Assessment (International)</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tx>
            <c:strRef>
              <c:f>'Int. Dashboard Detail'!$C$7</c:f>
              <c:strCache>
                <c:ptCount val="1"/>
                <c:pt idx="0">
                  <c:v>Risk Assessment</c:v>
                </c:pt>
              </c:strCache>
            </c:strRef>
          </c:tx>
          <c:spPr>
            <a:solidFill>
              <a:schemeClr val="accent4">
                <a:lumMod val="50000"/>
                <a:alpha val="85000"/>
              </a:schemeClr>
            </a:solidFill>
            <a:ln w="9525" cap="flat" cmpd="sng" algn="ctr">
              <a:solidFill>
                <a:schemeClr val="lt1">
                  <a:alpha val="50000"/>
                </a:schemeClr>
              </a:solidFill>
              <a:round/>
            </a:ln>
            <a:effectLst/>
          </c:spPr>
          <c:invertIfNegative val="0"/>
          <c:dPt>
            <c:idx val="0"/>
            <c:invertIfNegative val="0"/>
            <c:bubble3D val="0"/>
            <c:spPr>
              <a:solidFill>
                <a:schemeClr val="accent4">
                  <a:lumMod val="50000"/>
                  <a:alpha val="85000"/>
                </a:schemeClr>
              </a:solidFill>
              <a:ln w="9525" cap="flat" cmpd="sng" algn="ctr">
                <a:solidFill>
                  <a:schemeClr val="lt1">
                    <a:alpha val="50000"/>
                  </a:schemeClr>
                </a:solidFill>
                <a:round/>
              </a:ln>
              <a:effectLst/>
              <a:scene3d>
                <a:camera prst="orthographicFront"/>
                <a:lightRig rig="threePt" dir="t"/>
              </a:scene3d>
              <a:sp3d>
                <a:bevelT/>
              </a:sp3d>
            </c:spPr>
            <c:extLst>
              <c:ext xmlns:c16="http://schemas.microsoft.com/office/drawing/2014/chart" uri="{C3380CC4-5D6E-409C-BE32-E72D297353CC}">
                <c16:uniqueId val="{00000001-A3B8-6349-846F-BBADD026EA14}"/>
              </c:ext>
            </c:extLst>
          </c:dPt>
          <c:dLbls>
            <c:dLbl>
              <c:idx val="0"/>
              <c:tx>
                <c:rich>
                  <a:bodyPr/>
                  <a:lstStyle/>
                  <a:p>
                    <a:fld id="{E2250017-1A0E-AD41-B582-6FA8F144DF0F}" type="VALUE">
                      <a:rPr lang="en-US">
                        <a:solidFill>
                          <a:schemeClr val="bg1"/>
                        </a:solidFill>
                      </a:rPr>
                      <a:pPr/>
                      <a:t>[VALUE]</a:t>
                    </a:fld>
                    <a:endParaRPr lang="en-US"/>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A3B8-6349-846F-BBADD026EA14}"/>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'Int. Dashboard Detail'!$I$7</c:f>
              <c:numCache>
                <c:formatCode>0.0%</c:formatCode>
                <c:ptCount val="1"/>
                <c:pt idx="0">
                  <c:v>1</c:v>
                </c:pt>
              </c:numCache>
            </c:numRef>
          </c:val>
          <c:extLst>
            <c:ext xmlns:c16="http://schemas.microsoft.com/office/drawing/2014/chart" uri="{C3380CC4-5D6E-409C-BE32-E72D297353CC}">
              <c16:uniqueId val="{00000000-A122-6146-BF03-4FBDF3D93D77}"/>
            </c:ext>
          </c:extLst>
        </c:ser>
        <c:dLbls>
          <c:dLblPos val="inEnd"/>
          <c:showLegendKey val="0"/>
          <c:showVal val="1"/>
          <c:showCatName val="0"/>
          <c:showSerName val="0"/>
          <c:showPercent val="0"/>
          <c:showBubbleSize val="0"/>
        </c:dLbls>
        <c:gapWidth val="65"/>
        <c:axId val="806771199"/>
        <c:axId val="806761071"/>
      </c:barChart>
      <c:catAx>
        <c:axId val="806771199"/>
        <c:scaling>
          <c:orientation val="minMax"/>
        </c:scaling>
        <c:delete val="1"/>
        <c:axPos val="l"/>
        <c:numFmt formatCode="General" sourceLinked="1"/>
        <c:majorTickMark val="none"/>
        <c:minorTickMark val="none"/>
        <c:tickLblPos val="nextTo"/>
        <c:crossAx val="806761071"/>
        <c:crossesAt val="0"/>
        <c:auto val="1"/>
        <c:lblAlgn val="ctr"/>
        <c:lblOffset val="100"/>
        <c:noMultiLvlLbl val="0"/>
      </c:catAx>
      <c:valAx>
        <c:axId val="806761071"/>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806771199"/>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Public Health Preparedness &amp; Mitigation Checklist % (Domestic)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4"/>
          <c:order val="0"/>
          <c:spPr>
            <a:solidFill>
              <a:schemeClr val="accent3">
                <a:lumMod val="60000"/>
                <a:lumOff val="4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solidFill>
                <a:schemeClr val="accent3">
                  <a:lumMod val="5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1-5AD0-2F40-90B2-A9908ED6770C}"/>
              </c:ext>
            </c:extLst>
          </c:dPt>
          <c:dLbls>
            <c:dLbl>
              <c:idx val="0"/>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5AD0-2F40-90B2-A9908ED6770C}"/>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'Dom. Dashboard Detail'!$C$25</c:f>
              <c:strCache>
                <c:ptCount val="1"/>
                <c:pt idx="0">
                  <c:v>Public Health Preparedness</c:v>
                </c:pt>
              </c:strCache>
            </c:strRef>
          </c:cat>
          <c:val>
            <c:numRef>
              <c:f>'Dom. Dashboard Detail'!$I$25</c:f>
              <c:numCache>
                <c:formatCode>0.0%</c:formatCode>
                <c:ptCount val="1"/>
                <c:pt idx="0">
                  <c:v>0.91666666666666674</c:v>
                </c:pt>
              </c:numCache>
            </c:numRef>
          </c:val>
          <c:extLst>
            <c:ext xmlns:c16="http://schemas.microsoft.com/office/drawing/2014/chart" uri="{C3380CC4-5D6E-409C-BE32-E72D297353CC}">
              <c16:uniqueId val="{00000010-D355-EB40-B9A8-494CF3BE3F9D}"/>
            </c:ext>
          </c:extLst>
        </c:ser>
        <c:dLbls>
          <c:dLblPos val="inEnd"/>
          <c:showLegendKey val="0"/>
          <c:showVal val="1"/>
          <c:showCatName val="0"/>
          <c:showSerName val="0"/>
          <c:showPercent val="0"/>
          <c:showBubbleSize val="0"/>
        </c:dLbls>
        <c:gapWidth val="65"/>
        <c:axId val="2121810880"/>
        <c:axId val="2146438896"/>
      </c:barChart>
      <c:catAx>
        <c:axId val="2121810880"/>
        <c:scaling>
          <c:orientation val="minMax"/>
        </c:scaling>
        <c:delete val="1"/>
        <c:axPos val="l"/>
        <c:numFmt formatCode="General" sourceLinked="1"/>
        <c:majorTickMark val="none"/>
        <c:minorTickMark val="none"/>
        <c:tickLblPos val="nextTo"/>
        <c:crossAx val="2146438896"/>
        <c:crosses val="autoZero"/>
        <c:auto val="1"/>
        <c:lblAlgn val="ctr"/>
        <c:lblOffset val="100"/>
        <c:noMultiLvlLbl val="0"/>
      </c:catAx>
      <c:valAx>
        <c:axId val="214643889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21218108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oddFooter>&amp;C&amp;"Calibri,Regular"&amp;K000000&amp;T&amp;D&amp;R&amp;"Calibri,Regular"&amp;K000000&amp;A</c:oddFooter>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Sport-Specific Preparedness &amp; Mitigation Measures </a:t>
            </a:r>
            <a:r>
              <a:rPr lang="en-CA">
                <a:effectLst/>
              </a:rPr>
              <a:t>(Domestic)</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2">
                <a:lumMod val="50000"/>
              </a:schemeClr>
            </a:solidFill>
            <a:ln w="9525" cap="flat" cmpd="sng" algn="ctr">
              <a:solidFill>
                <a:schemeClr val="lt1">
                  <a:alpha val="50000"/>
                </a:schemeClr>
              </a:solidFill>
              <a:round/>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'Dom. Dashboard Detail'!$I$29</c:f>
              <c:numCache>
                <c:formatCode>0.0%</c:formatCode>
                <c:ptCount val="1"/>
                <c:pt idx="0">
                  <c:v>0.79569892473118276</c:v>
                </c:pt>
              </c:numCache>
            </c:numRef>
          </c:val>
          <c:extLst>
            <c:ext xmlns:c16="http://schemas.microsoft.com/office/drawing/2014/chart" uri="{C3380CC4-5D6E-409C-BE32-E72D297353CC}">
              <c16:uniqueId val="{00000002-F33F-204F-85B9-E7D0FE1EE3D7}"/>
            </c:ext>
          </c:extLst>
        </c:ser>
        <c:dLbls>
          <c:dLblPos val="inEnd"/>
          <c:showLegendKey val="0"/>
          <c:showVal val="1"/>
          <c:showCatName val="0"/>
          <c:showSerName val="0"/>
          <c:showPercent val="0"/>
          <c:showBubbleSize val="0"/>
        </c:dLbls>
        <c:gapWidth val="65"/>
        <c:axId val="777170959"/>
        <c:axId val="777760447"/>
      </c:barChart>
      <c:catAx>
        <c:axId val="777170959"/>
        <c:scaling>
          <c:orientation val="minMax"/>
        </c:scaling>
        <c:delete val="1"/>
        <c:axPos val="l"/>
        <c:numFmt formatCode="General" sourceLinked="1"/>
        <c:majorTickMark val="none"/>
        <c:minorTickMark val="none"/>
        <c:tickLblPos val="nextTo"/>
        <c:crossAx val="777760447"/>
        <c:crosses val="autoZero"/>
        <c:auto val="1"/>
        <c:lblAlgn val="ctr"/>
        <c:lblOffset val="100"/>
        <c:noMultiLvlLbl val="0"/>
      </c:catAx>
      <c:valAx>
        <c:axId val="777760447"/>
        <c:scaling>
          <c:orientation val="minMax"/>
          <c:max val="1"/>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777170959"/>
        <c:crosses val="autoZero"/>
        <c:crossBetween val="between"/>
      </c:valAx>
      <c:spPr>
        <a:noFill/>
        <a:ln>
          <a:noFill/>
        </a:ln>
        <a:effectLst/>
      </c:spPr>
    </c:plotArea>
    <c:plotVisOnly val="1"/>
    <c:dispBlanksAs val="gap"/>
    <c:showDLblsOverMax val="0"/>
  </c:chart>
  <c: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Event Risk Assessment (Domestic)</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4">
                <a:lumMod val="50000"/>
                <a:alpha val="85000"/>
              </a:schemeClr>
            </a:solidFill>
            <a:ln w="9525" cap="flat" cmpd="sng" algn="ctr">
              <a:solidFill>
                <a:schemeClr val="lt1">
                  <a:alpha val="50000"/>
                </a:schemeClr>
              </a:solidFill>
              <a:round/>
            </a:ln>
            <a:effectLst/>
          </c:spPr>
          <c:invertIfNegative val="0"/>
          <c:dPt>
            <c:idx val="0"/>
            <c:invertIfNegative val="0"/>
            <c:bubble3D val="0"/>
            <c:spPr>
              <a:solidFill>
                <a:schemeClr val="accent4">
                  <a:lumMod val="50000"/>
                  <a:alpha val="85000"/>
                </a:schemeClr>
              </a:solidFill>
              <a:ln w="9525" cap="flat" cmpd="sng" algn="ctr">
                <a:solidFill>
                  <a:schemeClr val="lt1">
                    <a:alpha val="50000"/>
                  </a:schemeClr>
                </a:solidFill>
                <a:round/>
              </a:ln>
              <a:effectLst/>
              <a:scene3d>
                <a:camera prst="orthographicFront"/>
                <a:lightRig rig="threePt" dir="t"/>
              </a:scene3d>
              <a:sp3d>
                <a:bevelT/>
              </a:sp3d>
            </c:spPr>
            <c:extLst>
              <c:ext xmlns:c16="http://schemas.microsoft.com/office/drawing/2014/chart" uri="{C3380CC4-5D6E-409C-BE32-E72D297353CC}">
                <c16:uniqueId val="{00000001-77FA-C74D-A7E7-8F6A9BB54A24}"/>
              </c:ext>
            </c:extLst>
          </c:dPt>
          <c:dLbls>
            <c:dLbl>
              <c:idx val="0"/>
              <c:tx>
                <c:rich>
                  <a:bodyPr/>
                  <a:lstStyle/>
                  <a:p>
                    <a:fld id="{E2250017-1A0E-AD41-B582-6FA8F144DF0F}" type="VALUE">
                      <a:rPr lang="en-US">
                        <a:solidFill>
                          <a:schemeClr val="bg1"/>
                        </a:solidFill>
                      </a:rPr>
                      <a:pPr/>
                      <a:t>[VALUE]</a:t>
                    </a:fld>
                    <a:endParaRPr lang="en-US"/>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77FA-C74D-A7E7-8F6A9BB54A24}"/>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'Dom. Dashboard Detail'!$I$7</c:f>
              <c:numCache>
                <c:formatCode>0.0%</c:formatCode>
                <c:ptCount val="1"/>
                <c:pt idx="0">
                  <c:v>1</c:v>
                </c:pt>
              </c:numCache>
            </c:numRef>
          </c:val>
          <c:extLst>
            <c:ext xmlns:c16="http://schemas.microsoft.com/office/drawing/2014/chart" uri="{C3380CC4-5D6E-409C-BE32-E72D297353CC}">
              <c16:uniqueId val="{00000002-77FA-C74D-A7E7-8F6A9BB54A24}"/>
            </c:ext>
          </c:extLst>
        </c:ser>
        <c:dLbls>
          <c:dLblPos val="inEnd"/>
          <c:showLegendKey val="0"/>
          <c:showVal val="1"/>
          <c:showCatName val="0"/>
          <c:showSerName val="0"/>
          <c:showPercent val="0"/>
          <c:showBubbleSize val="0"/>
        </c:dLbls>
        <c:gapWidth val="65"/>
        <c:axId val="806771199"/>
        <c:axId val="806761071"/>
      </c:barChart>
      <c:catAx>
        <c:axId val="806771199"/>
        <c:scaling>
          <c:orientation val="minMax"/>
        </c:scaling>
        <c:delete val="1"/>
        <c:axPos val="l"/>
        <c:numFmt formatCode="General" sourceLinked="1"/>
        <c:majorTickMark val="none"/>
        <c:minorTickMark val="none"/>
        <c:tickLblPos val="nextTo"/>
        <c:crossAx val="806761071"/>
        <c:crosses val="autoZero"/>
        <c:auto val="1"/>
        <c:lblAlgn val="ctr"/>
        <c:lblOffset val="100"/>
        <c:noMultiLvlLbl val="0"/>
      </c:catAx>
      <c:valAx>
        <c:axId val="806761071"/>
        <c:scaling>
          <c:orientation val="minMax"/>
          <c:max val="1"/>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806771199"/>
        <c:crosses val="autoZero"/>
        <c:crossBetween val="between"/>
      </c:valAx>
      <c:spPr>
        <a:noFill/>
        <a:ln>
          <a:noFill/>
        </a:ln>
        <a:effectLst/>
      </c:spPr>
    </c:plotArea>
    <c:plotVisOnly val="1"/>
    <c:dispBlanksAs val="gap"/>
    <c:showDLblsOverMax val="0"/>
  </c:chart>
  <c: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6">
  <a:schemeClr val="accent6"/>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4032250</xdr:colOff>
      <xdr:row>0</xdr:row>
      <xdr:rowOff>95250</xdr:rowOff>
    </xdr:from>
    <xdr:to>
      <xdr:col>1</xdr:col>
      <xdr:colOff>6746875</xdr:colOff>
      <xdr:row>0</xdr:row>
      <xdr:rowOff>1452563</xdr:rowOff>
    </xdr:to>
    <xdr:pic>
      <xdr:nvPicPr>
        <xdr:cNvPr id="2" name="Picture 1">
          <a:extLst>
            <a:ext uri="{FF2B5EF4-FFF2-40B4-BE49-F238E27FC236}">
              <a16:creationId xmlns:a16="http://schemas.microsoft.com/office/drawing/2014/main" id="{00116791-CDE3-BE43-AFF5-B108ADA38E3D}"/>
            </a:ext>
          </a:extLst>
        </xdr:cNvPr>
        <xdr:cNvPicPr>
          <a:picLocks noChangeAspect="1"/>
        </xdr:cNvPicPr>
      </xdr:nvPicPr>
      <xdr:blipFill>
        <a:blip xmlns:r="http://schemas.openxmlformats.org/officeDocument/2006/relationships" r:embed="rId1"/>
        <a:stretch>
          <a:fillRect/>
        </a:stretch>
      </xdr:blipFill>
      <xdr:spPr>
        <a:xfrm>
          <a:off x="5524500" y="95250"/>
          <a:ext cx="2714625" cy="13573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15875</xdr:colOff>
      <xdr:row>10</xdr:row>
      <xdr:rowOff>1</xdr:rowOff>
    </xdr:from>
    <xdr:to>
      <xdr:col>10</xdr:col>
      <xdr:colOff>15875</xdr:colOff>
      <xdr:row>16</xdr:row>
      <xdr:rowOff>15875</xdr:rowOff>
    </xdr:to>
    <xdr:graphicFrame macro="">
      <xdr:nvGraphicFramePr>
        <xdr:cNvPr id="3" name="Chart 2">
          <a:extLst>
            <a:ext uri="{FF2B5EF4-FFF2-40B4-BE49-F238E27FC236}">
              <a16:creationId xmlns:a16="http://schemas.microsoft.com/office/drawing/2014/main" id="{E399FCD5-872D-6445-BCAF-2838B7C4F1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4688</xdr:colOff>
      <xdr:row>19</xdr:row>
      <xdr:rowOff>2152</xdr:rowOff>
    </xdr:from>
    <xdr:to>
      <xdr:col>10</xdr:col>
      <xdr:colOff>0</xdr:colOff>
      <xdr:row>24</xdr:row>
      <xdr:rowOff>1179286</xdr:rowOff>
    </xdr:to>
    <xdr:graphicFrame macro="">
      <xdr:nvGraphicFramePr>
        <xdr:cNvPr id="6" name="Chart 5">
          <a:extLst>
            <a:ext uri="{FF2B5EF4-FFF2-40B4-BE49-F238E27FC236}">
              <a16:creationId xmlns:a16="http://schemas.microsoft.com/office/drawing/2014/main" id="{57D88C3B-60D2-F343-B0DF-ADD86FA45B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8792</xdr:colOff>
      <xdr:row>1</xdr:row>
      <xdr:rowOff>16629</xdr:rowOff>
    </xdr:from>
    <xdr:to>
      <xdr:col>9</xdr:col>
      <xdr:colOff>1270000</xdr:colOff>
      <xdr:row>7</xdr:row>
      <xdr:rowOff>20819</xdr:rowOff>
    </xdr:to>
    <xdr:graphicFrame macro="">
      <xdr:nvGraphicFramePr>
        <xdr:cNvPr id="7" name="Chart 6">
          <a:extLst>
            <a:ext uri="{FF2B5EF4-FFF2-40B4-BE49-F238E27FC236}">
              <a16:creationId xmlns:a16="http://schemas.microsoft.com/office/drawing/2014/main" id="{0C4C2981-9B08-4347-BCFD-035534D132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817737</xdr:colOff>
      <xdr:row>9</xdr:row>
      <xdr:rowOff>24599</xdr:rowOff>
    </xdr:from>
    <xdr:to>
      <xdr:col>9</xdr:col>
      <xdr:colOff>1270000</xdr:colOff>
      <xdr:row>14</xdr:row>
      <xdr:rowOff>412750</xdr:rowOff>
    </xdr:to>
    <xdr:graphicFrame macro="">
      <xdr:nvGraphicFramePr>
        <xdr:cNvPr id="2" name="Chart 1">
          <a:extLst>
            <a:ext uri="{FF2B5EF4-FFF2-40B4-BE49-F238E27FC236}">
              <a16:creationId xmlns:a16="http://schemas.microsoft.com/office/drawing/2014/main" id="{A8D0D5FB-9FE2-8E4C-AB78-40015C41F1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4688</xdr:colOff>
      <xdr:row>16</xdr:row>
      <xdr:rowOff>442086</xdr:rowOff>
    </xdr:from>
    <xdr:to>
      <xdr:col>10</xdr:col>
      <xdr:colOff>0</xdr:colOff>
      <xdr:row>22</xdr:row>
      <xdr:rowOff>434385</xdr:rowOff>
    </xdr:to>
    <xdr:graphicFrame macro="">
      <xdr:nvGraphicFramePr>
        <xdr:cNvPr id="3" name="Chart 2">
          <a:extLst>
            <a:ext uri="{FF2B5EF4-FFF2-40B4-BE49-F238E27FC236}">
              <a16:creationId xmlns:a16="http://schemas.microsoft.com/office/drawing/2014/main" id="{A577AF1E-058B-A549-B152-2AE16E5291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8792</xdr:colOff>
      <xdr:row>1</xdr:row>
      <xdr:rowOff>16629</xdr:rowOff>
    </xdr:from>
    <xdr:to>
      <xdr:col>9</xdr:col>
      <xdr:colOff>1270000</xdr:colOff>
      <xdr:row>7</xdr:row>
      <xdr:rowOff>20819</xdr:rowOff>
    </xdr:to>
    <xdr:graphicFrame macro="">
      <xdr:nvGraphicFramePr>
        <xdr:cNvPr id="4" name="Chart 3">
          <a:extLst>
            <a:ext uri="{FF2B5EF4-FFF2-40B4-BE49-F238E27FC236}">
              <a16:creationId xmlns:a16="http://schemas.microsoft.com/office/drawing/2014/main" id="{7C18A024-7A88-7740-87DF-46C9C7263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12700</xdr:colOff>
      <xdr:row>0</xdr:row>
      <xdr:rowOff>0</xdr:rowOff>
    </xdr:from>
    <xdr:to>
      <xdr:col>15</xdr:col>
      <xdr:colOff>647700</xdr:colOff>
      <xdr:row>33</xdr:row>
      <xdr:rowOff>152400</xdr:rowOff>
    </xdr:to>
    <xdr:pic>
      <xdr:nvPicPr>
        <xdr:cNvPr id="4" name="Picture 3">
          <a:extLst>
            <a:ext uri="{FF2B5EF4-FFF2-40B4-BE49-F238E27FC236}">
              <a16:creationId xmlns:a16="http://schemas.microsoft.com/office/drawing/2014/main" id="{8D03829D-3E81-7343-9CB8-2EF31C5118FC}"/>
            </a:ext>
          </a:extLst>
        </xdr:cNvPr>
        <xdr:cNvPicPr>
          <a:picLocks noChangeAspect="1"/>
        </xdr:cNvPicPr>
      </xdr:nvPicPr>
      <xdr:blipFill>
        <a:blip xmlns:r="http://schemas.openxmlformats.org/officeDocument/2006/relationships" r:embed="rId1"/>
        <a:stretch>
          <a:fillRect/>
        </a:stretch>
      </xdr:blipFill>
      <xdr:spPr>
        <a:xfrm>
          <a:off x="838200" y="0"/>
          <a:ext cx="12192000" cy="6858000"/>
        </a:xfrm>
        <a:prstGeom prst="rect">
          <a:avLst/>
        </a:prstGeom>
      </xdr:spPr>
    </xdr:pic>
    <xdr:clientData/>
  </xdr:twoCellAnchor>
  <xdr:twoCellAnchor editAs="oneCell">
    <xdr:from>
      <xdr:col>0</xdr:col>
      <xdr:colOff>787400</xdr:colOff>
      <xdr:row>35</xdr:row>
      <xdr:rowOff>177800</xdr:rowOff>
    </xdr:from>
    <xdr:to>
      <xdr:col>15</xdr:col>
      <xdr:colOff>596900</xdr:colOff>
      <xdr:row>69</xdr:row>
      <xdr:rowOff>127000</xdr:rowOff>
    </xdr:to>
    <xdr:pic>
      <xdr:nvPicPr>
        <xdr:cNvPr id="5" name="Picture 4">
          <a:extLst>
            <a:ext uri="{FF2B5EF4-FFF2-40B4-BE49-F238E27FC236}">
              <a16:creationId xmlns:a16="http://schemas.microsoft.com/office/drawing/2014/main" id="{B9B166B6-B6EC-144B-9EDD-E44D631BD2F4}"/>
            </a:ext>
          </a:extLst>
        </xdr:cNvPr>
        <xdr:cNvPicPr>
          <a:picLocks noChangeAspect="1"/>
        </xdr:cNvPicPr>
      </xdr:nvPicPr>
      <xdr:blipFill>
        <a:blip xmlns:r="http://schemas.openxmlformats.org/officeDocument/2006/relationships" r:embed="rId2"/>
        <a:stretch>
          <a:fillRect/>
        </a:stretch>
      </xdr:blipFill>
      <xdr:spPr>
        <a:xfrm>
          <a:off x="787400" y="7289800"/>
          <a:ext cx="12192000" cy="6858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8" Type="http://schemas.openxmlformats.org/officeDocument/2006/relationships/hyperlink" Target="https://www.canada.ca/en/health-canada/services/drugs-health-products/disinfectants/covid-19/list.html" TargetMode="External"/><Relationship Id="rId13" Type="http://schemas.openxmlformats.org/officeDocument/2006/relationships/hyperlink" Target="https://www.canada.ca/en/public-health/services/diseases/2019-novel-coronavirus-infection/prevention-risks/about-non-medical-masks-face-coverings.html" TargetMode="External"/><Relationship Id="rId3" Type="http://schemas.openxmlformats.org/officeDocument/2006/relationships/hyperlink" Target="https://www.canada.ca/en/public-health/services/video/actions-stop-spread-covid-19.html" TargetMode="External"/><Relationship Id="rId7" Type="http://schemas.openxmlformats.org/officeDocument/2006/relationships/hyperlink" Target="https://www.canada.ca/en/public-health/services/publications/diseases-conditions/covid-19-how-to-isolate-at-home.html" TargetMode="External"/><Relationship Id="rId12" Type="http://schemas.openxmlformats.org/officeDocument/2006/relationships/hyperlink" Target="https://www.canada.ca/en/public-health/services/diseases/2019-novel-coronavirus-infection/prevention-risks/measures-reduce-community.html" TargetMode="External"/><Relationship Id="rId2" Type="http://schemas.openxmlformats.org/officeDocument/2006/relationships/hyperlink" Target="https://www.canada.ca/en/public-health/services/diseases/2019-novel-coronavirus-infection.html" TargetMode="External"/><Relationship Id="rId1" Type="http://schemas.openxmlformats.org/officeDocument/2006/relationships/hyperlink" Target="https://www.canada.ca/en/public-health/services/diseases/2019-novel-coronavirus-infection/prevention-risks.html" TargetMode="External"/><Relationship Id="rId6" Type="http://schemas.openxmlformats.org/officeDocument/2006/relationships/hyperlink" Target="https://www.canada.ca/en/public-health/services/publications/diseases-conditions/understanding-covid-19-testing.html" TargetMode="External"/><Relationship Id="rId11" Type="http://schemas.openxmlformats.org/officeDocument/2006/relationships/hyperlink" Target="https://www.canada.ca/en/public-health/services/publications/diseases-conditions/cleaning-disinfecting-public-spaces.html" TargetMode="External"/><Relationship Id="rId5" Type="http://schemas.openxmlformats.org/officeDocument/2006/relationships/hyperlink" Target="https://www.canada.ca/en/public-health/services/publications/diseases-conditions/about-coronavirus-disease-covid-19.html" TargetMode="External"/><Relationship Id="rId10" Type="http://schemas.openxmlformats.org/officeDocument/2006/relationships/hyperlink" Target="https://www.canada.ca/en/public-health/services/diseases/2019-novel-coronavirus-infection/symptoms/provincial-territorial-resources-covid-19.html" TargetMode="External"/><Relationship Id="rId4" Type="http://schemas.openxmlformats.org/officeDocument/2006/relationships/hyperlink" Target="https://www.canada.ca/en/public-health/services/video/covid-19-hand-washing.html" TargetMode="External"/><Relationship Id="rId9" Type="http://schemas.openxmlformats.org/officeDocument/2006/relationships/hyperlink" Target="https://www.canada.ca/en/public-health/services/diseases/2019-novel-coronavirus-infection/symptoms.html" TargetMode="External"/><Relationship Id="rId14" Type="http://schemas.openxmlformats.org/officeDocument/2006/relationships/hyperlink" Target="https://www.canada.ca/en/public-health/services/diseases/2019-novel-coronavirus-infection/health-professionals/mass-gatherings-risk-assesment.htm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9392C-45F8-204D-B246-1C29F06621AB}">
  <sheetPr>
    <pageSetUpPr fitToPage="1"/>
  </sheetPr>
  <dimension ref="A1:C26"/>
  <sheetViews>
    <sheetView zoomScale="80" zoomScaleNormal="80" workbookViewId="0">
      <selection activeCell="D14" sqref="D14"/>
    </sheetView>
  </sheetViews>
  <sheetFormatPr baseColWidth="10" defaultColWidth="10.83203125" defaultRowHeight="16" x14ac:dyDescent="0.2"/>
  <cols>
    <col min="1" max="1" width="10.83203125" style="3"/>
    <col min="2" max="2" width="148.33203125" style="3" customWidth="1"/>
    <col min="3" max="16384" width="10.83203125" style="3"/>
  </cols>
  <sheetData>
    <row r="1" spans="1:3" ht="126" customHeight="1" x14ac:dyDescent="0.2">
      <c r="A1" s="65"/>
      <c r="B1" s="72"/>
      <c r="C1" s="65"/>
    </row>
    <row r="2" spans="1:3" ht="59.5" customHeight="1" x14ac:dyDescent="0.2">
      <c r="A2" s="65"/>
      <c r="B2" s="71" t="s">
        <v>356</v>
      </c>
      <c r="C2" s="65"/>
    </row>
    <row r="3" spans="1:3" x14ac:dyDescent="0.2">
      <c r="A3" s="65"/>
      <c r="B3" s="52"/>
      <c r="C3" s="65"/>
    </row>
    <row r="4" spans="1:3" ht="22" customHeight="1" x14ac:dyDescent="0.2">
      <c r="A4" s="65"/>
      <c r="B4" s="95" t="s">
        <v>121</v>
      </c>
      <c r="C4" s="95"/>
    </row>
    <row r="5" spans="1:3" x14ac:dyDescent="0.2">
      <c r="A5" s="65"/>
      <c r="B5" s="52"/>
      <c r="C5" s="65"/>
    </row>
    <row r="6" spans="1:3" ht="62.25" customHeight="1" x14ac:dyDescent="0.2">
      <c r="A6" s="65"/>
      <c r="B6" s="7" t="s">
        <v>333</v>
      </c>
      <c r="C6" s="65"/>
    </row>
    <row r="7" spans="1:3" x14ac:dyDescent="0.2">
      <c r="A7" s="65"/>
      <c r="B7" s="52"/>
      <c r="C7" s="65"/>
    </row>
    <row r="8" spans="1:3" ht="19" x14ac:dyDescent="0.2">
      <c r="A8" s="65"/>
      <c r="B8" s="8" t="s">
        <v>155</v>
      </c>
      <c r="C8" s="65"/>
    </row>
    <row r="9" spans="1:3" ht="19" x14ac:dyDescent="0.2">
      <c r="A9" s="65"/>
      <c r="B9" s="8" t="s">
        <v>156</v>
      </c>
      <c r="C9" s="65"/>
    </row>
    <row r="10" spans="1:3" ht="19" x14ac:dyDescent="0.2">
      <c r="A10" s="65"/>
      <c r="B10" s="8" t="s">
        <v>157</v>
      </c>
      <c r="C10" s="65"/>
    </row>
    <row r="11" spans="1:3" x14ac:dyDescent="0.2">
      <c r="A11" s="65"/>
      <c r="B11" s="52"/>
      <c r="C11" s="65"/>
    </row>
    <row r="12" spans="1:3" ht="19" customHeight="1" x14ac:dyDescent="0.2">
      <c r="A12" s="65"/>
      <c r="B12" s="7" t="s">
        <v>120</v>
      </c>
      <c r="C12" s="65"/>
    </row>
    <row r="13" spans="1:3" x14ac:dyDescent="0.2">
      <c r="A13" s="65"/>
      <c r="B13" s="52"/>
      <c r="C13" s="65"/>
    </row>
    <row r="14" spans="1:3" ht="40" x14ac:dyDescent="0.2">
      <c r="A14" s="65"/>
      <c r="B14" s="7" t="s">
        <v>154</v>
      </c>
      <c r="C14" s="65"/>
    </row>
    <row r="15" spans="1:3" ht="76" customHeight="1" x14ac:dyDescent="0.2">
      <c r="A15" s="65"/>
      <c r="B15" s="7" t="s">
        <v>158</v>
      </c>
      <c r="C15" s="65"/>
    </row>
    <row r="16" spans="1:3" ht="19" x14ac:dyDescent="0.2">
      <c r="A16" s="65"/>
      <c r="B16" s="8" t="s">
        <v>159</v>
      </c>
      <c r="C16" s="65"/>
    </row>
    <row r="17" spans="1:3" ht="19" x14ac:dyDescent="0.2">
      <c r="A17" s="65"/>
      <c r="B17" s="8" t="s">
        <v>160</v>
      </c>
      <c r="C17" s="65"/>
    </row>
    <row r="18" spans="1:3" ht="72" customHeight="1" x14ac:dyDescent="0.2">
      <c r="A18" s="65"/>
      <c r="B18" s="7" t="s">
        <v>161</v>
      </c>
      <c r="C18" s="65"/>
    </row>
    <row r="19" spans="1:3" ht="58" customHeight="1" x14ac:dyDescent="0.2">
      <c r="A19" s="65"/>
      <c r="B19" s="7" t="s">
        <v>162</v>
      </c>
      <c r="C19" s="65"/>
    </row>
    <row r="20" spans="1:3" ht="58" customHeight="1" x14ac:dyDescent="0.2">
      <c r="A20" s="65"/>
      <c r="B20" s="7" t="s">
        <v>163</v>
      </c>
      <c r="C20" s="65"/>
    </row>
    <row r="21" spans="1:3" ht="58" customHeight="1" x14ac:dyDescent="0.2">
      <c r="A21" s="65"/>
      <c r="B21" s="7" t="s">
        <v>164</v>
      </c>
      <c r="C21" s="65"/>
    </row>
    <row r="22" spans="1:3" ht="73" customHeight="1" x14ac:dyDescent="0.2">
      <c r="A22" s="65"/>
      <c r="B22" s="7" t="s">
        <v>166</v>
      </c>
      <c r="C22" s="65"/>
    </row>
    <row r="23" spans="1:3" ht="58" customHeight="1" x14ac:dyDescent="0.2">
      <c r="A23" s="65"/>
      <c r="B23" s="7" t="s">
        <v>165</v>
      </c>
      <c r="C23" s="65"/>
    </row>
    <row r="24" spans="1:3" ht="58" customHeight="1" x14ac:dyDescent="0.2">
      <c r="A24" s="65"/>
      <c r="B24" s="7" t="s">
        <v>1</v>
      </c>
      <c r="C24" s="65"/>
    </row>
    <row r="25" spans="1:3" x14ac:dyDescent="0.2">
      <c r="A25" s="65"/>
      <c r="B25" s="53"/>
      <c r="C25" s="65"/>
    </row>
    <row r="26" spans="1:3" x14ac:dyDescent="0.2">
      <c r="A26" s="65"/>
      <c r="B26" s="65"/>
      <c r="C26" s="65"/>
    </row>
  </sheetData>
  <sheetProtection algorithmName="SHA-512" hashValue="9KJl34CYD0b6hgLWWIg81sOk6t4oxd00kJrCjFAzZl1owDoQsFjV7CXkTOzuDZC5yTB5RC8Z7EZT7nYtIjvAiw==" saltValue="yO9+1H7jNcgyTb5z7Oqw/w==" spinCount="100000" sheet="1" scenarios="1" selectLockedCells="1" selectUnlockedCells="1"/>
  <pageMargins left="0.25" right="0.25" top="0.75" bottom="0.75" header="0.3" footer="0.3"/>
  <pageSetup scale="74" orientation="portrait" r:id="rId1"/>
  <headerFooter>
    <oddHeader xml:space="preserve">&amp;C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D1B13-5C18-7141-B333-EE14575AF451}">
  <dimension ref="B38"/>
  <sheetViews>
    <sheetView zoomScale="80" zoomScaleNormal="80" workbookViewId="0"/>
  </sheetViews>
  <sheetFormatPr baseColWidth="10" defaultRowHeight="16" x14ac:dyDescent="0.2"/>
  <sheetData>
    <row r="38" spans="2:2" x14ac:dyDescent="0.2">
      <c r="B38" t="s">
        <v>80</v>
      </c>
    </row>
  </sheetData>
  <sheetProtection algorithmName="SHA-512" hashValue="IeGA4fJp3bLzFCLYT4pYDjQbAtRtpzUpLVs4vR/w/Vh5BL5+2xm7aUS8PJvEJjlLjxG4FdAGBM66D2NgFyECRA==" saltValue="mJsucKKPT4TaFkW1Dy+rRA==" spinCount="100000" sheet="1" objects="1" scenarios="1"/>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E0618-795D-B846-A71D-624E406E1B71}">
  <sheetPr>
    <pageSetUpPr fitToPage="1"/>
  </sheetPr>
  <dimension ref="A1:D18"/>
  <sheetViews>
    <sheetView zoomScale="90" zoomScaleNormal="90" workbookViewId="0">
      <selection activeCell="A14" sqref="A14:C15"/>
    </sheetView>
  </sheetViews>
  <sheetFormatPr baseColWidth="10" defaultRowHeight="16" x14ac:dyDescent="0.2"/>
  <cols>
    <col min="1" max="1" width="29.33203125" style="177" customWidth="1"/>
    <col min="2" max="2" width="30.5" style="176" customWidth="1"/>
    <col min="3" max="3" width="50.5" style="176" customWidth="1"/>
    <col min="4" max="16384" width="10.83203125" style="176"/>
  </cols>
  <sheetData>
    <row r="1" spans="1:4" ht="61" customHeight="1" x14ac:dyDescent="0.2">
      <c r="A1" s="248" t="s">
        <v>345</v>
      </c>
      <c r="B1" s="249"/>
      <c r="C1" s="249"/>
    </row>
    <row r="2" spans="1:4" ht="52" customHeight="1" thickBot="1" x14ac:dyDescent="0.25">
      <c r="A2" s="178" t="s">
        <v>338</v>
      </c>
      <c r="B2" s="178" t="s">
        <v>349</v>
      </c>
      <c r="C2" s="178" t="s">
        <v>346</v>
      </c>
    </row>
    <row r="3" spans="1:4" ht="30" customHeight="1" x14ac:dyDescent="0.2">
      <c r="A3" s="250" t="s">
        <v>339</v>
      </c>
      <c r="B3" s="253" t="s">
        <v>351</v>
      </c>
      <c r="C3" s="189" t="s">
        <v>357</v>
      </c>
    </row>
    <row r="4" spans="1:4" ht="30" customHeight="1" x14ac:dyDescent="0.2">
      <c r="A4" s="251"/>
      <c r="B4" s="254"/>
      <c r="C4" s="181" t="s">
        <v>358</v>
      </c>
    </row>
    <row r="5" spans="1:4" ht="30" customHeight="1" x14ac:dyDescent="0.2">
      <c r="A5" s="251"/>
      <c r="B5" s="254"/>
      <c r="C5" s="181" t="s">
        <v>359</v>
      </c>
    </row>
    <row r="6" spans="1:4" ht="30" customHeight="1" x14ac:dyDescent="0.2">
      <c r="A6" s="251"/>
      <c r="B6" s="254"/>
      <c r="C6" s="181" t="s">
        <v>360</v>
      </c>
    </row>
    <row r="7" spans="1:4" ht="30" customHeight="1" thickBot="1" x14ac:dyDescent="0.25">
      <c r="A7" s="252"/>
      <c r="B7" s="255"/>
      <c r="C7" s="181" t="s">
        <v>361</v>
      </c>
    </row>
    <row r="8" spans="1:4" ht="59" customHeight="1" thickBot="1" x14ac:dyDescent="0.25">
      <c r="A8" s="183" t="s">
        <v>340</v>
      </c>
      <c r="B8" s="188" t="s">
        <v>350</v>
      </c>
      <c r="C8" s="182" t="s">
        <v>362</v>
      </c>
    </row>
    <row r="9" spans="1:4" ht="65" customHeight="1" thickBot="1" x14ac:dyDescent="0.25">
      <c r="A9" s="184" t="s">
        <v>341</v>
      </c>
      <c r="B9" s="187" t="s">
        <v>354</v>
      </c>
      <c r="C9" s="181" t="s">
        <v>363</v>
      </c>
      <c r="D9" s="176" t="s">
        <v>348</v>
      </c>
    </row>
    <row r="10" spans="1:4" ht="30" customHeight="1" x14ac:dyDescent="0.2">
      <c r="A10" s="245" t="s">
        <v>342</v>
      </c>
      <c r="B10" s="242" t="s">
        <v>352</v>
      </c>
      <c r="C10" s="180" t="s">
        <v>367</v>
      </c>
    </row>
    <row r="11" spans="1:4" ht="30" customHeight="1" x14ac:dyDescent="0.2">
      <c r="A11" s="246"/>
      <c r="B11" s="243"/>
      <c r="C11" s="190" t="s">
        <v>368</v>
      </c>
    </row>
    <row r="12" spans="1:4" ht="30" customHeight="1" thickBot="1" x14ac:dyDescent="0.25">
      <c r="A12" s="247"/>
      <c r="B12" s="244"/>
      <c r="C12" s="179" t="s">
        <v>369</v>
      </c>
    </row>
    <row r="13" spans="1:4" ht="60" customHeight="1" thickBot="1" x14ac:dyDescent="0.25">
      <c r="A13" s="185" t="s">
        <v>343</v>
      </c>
      <c r="B13" s="186" t="s">
        <v>347</v>
      </c>
      <c r="C13" s="181" t="s">
        <v>366</v>
      </c>
    </row>
    <row r="14" spans="1:4" ht="30" customHeight="1" x14ac:dyDescent="0.2">
      <c r="A14" s="256" t="s">
        <v>409</v>
      </c>
      <c r="B14" s="258" t="s">
        <v>411</v>
      </c>
      <c r="C14" s="260" t="s">
        <v>410</v>
      </c>
    </row>
    <row r="15" spans="1:4" ht="30" customHeight="1" thickBot="1" x14ac:dyDescent="0.25">
      <c r="A15" s="257"/>
      <c r="B15" s="259"/>
      <c r="C15" s="261"/>
    </row>
    <row r="16" spans="1:4" ht="30" customHeight="1" x14ac:dyDescent="0.2">
      <c r="A16" s="245" t="s">
        <v>344</v>
      </c>
      <c r="B16" s="242" t="s">
        <v>353</v>
      </c>
      <c r="C16" s="180" t="s">
        <v>364</v>
      </c>
    </row>
    <row r="17" spans="1:3" ht="30" customHeight="1" thickBot="1" x14ac:dyDescent="0.25">
      <c r="A17" s="247"/>
      <c r="B17" s="244"/>
      <c r="C17" s="179" t="s">
        <v>365</v>
      </c>
    </row>
    <row r="18" spans="1:3" ht="25" customHeight="1" x14ac:dyDescent="0.2"/>
  </sheetData>
  <sheetProtection algorithmName="SHA-512" hashValue="dv2mAV9aJzvsoIqph/aHVi2UeWCgbuoC59e2hEjtyEBGL6uEhof+U/lSme+KM3rnjGavwNypCM98OamvU9oyHQ==" saltValue="wZxj52Jtg6aM+nEtO6xJrg==" spinCount="100000" sheet="1" objects="1" scenarios="1"/>
  <mergeCells count="10">
    <mergeCell ref="B10:B12"/>
    <mergeCell ref="A10:A12"/>
    <mergeCell ref="A16:A17"/>
    <mergeCell ref="B16:B17"/>
    <mergeCell ref="A1:C1"/>
    <mergeCell ref="A3:A7"/>
    <mergeCell ref="B3:B7"/>
    <mergeCell ref="A14:A15"/>
    <mergeCell ref="B14:B15"/>
    <mergeCell ref="C14:C15"/>
  </mergeCells>
  <hyperlinks>
    <hyperlink ref="C3" r:id="rId1" xr:uid="{B88603ED-F69E-0E44-991D-47D2F2E7E513}"/>
    <hyperlink ref="C4" r:id="rId2" xr:uid="{84577110-BE48-D84C-87B6-408F1791CFFE}"/>
    <hyperlink ref="C5" r:id="rId3" xr:uid="{5F1D48E2-4D47-F546-B664-212919F419C6}"/>
    <hyperlink ref="C6" r:id="rId4" xr:uid="{AE7C761D-4DE1-C545-98CD-A074BEEDAA70}"/>
    <hyperlink ref="C7" r:id="rId5" xr:uid="{6B9FC001-4583-CD4D-903A-258373FCBDCE}"/>
    <hyperlink ref="C8" r:id="rId6" xr:uid="{896B8A1C-36A1-2749-989C-95604089C0F5}"/>
    <hyperlink ref="C9" r:id="rId7" xr:uid="{3A098D81-4973-CD46-A6CF-32A2610BF0CD}"/>
    <hyperlink ref="C17" r:id="rId8" location="tbl1" xr:uid="{39988FC2-47E0-344B-959D-24B80E903608}"/>
    <hyperlink ref="C16" r:id="rId9" xr:uid="{ABA29B92-57C4-E54C-A5AE-11962C9B1503}"/>
    <hyperlink ref="C13" r:id="rId10" xr:uid="{0FEC469E-6594-0F4C-B56C-89972C635EA7}"/>
    <hyperlink ref="C10" r:id="rId11" xr:uid="{B6FE6E03-6F61-0A4A-AB1C-AAE97536C2A0}"/>
    <hyperlink ref="C11" r:id="rId12" xr:uid="{25B87221-779F-0144-968A-A3418E0BBC58}"/>
    <hyperlink ref="C12" r:id="rId13" xr:uid="{628E38A3-E76E-8143-8704-752058BC6FF5}"/>
    <hyperlink ref="C14" r:id="rId14" xr:uid="{F516F7A3-1B8D-E843-845E-E81A4EE64F21}"/>
  </hyperlinks>
  <pageMargins left="0.7" right="0.7" top="0.75" bottom="0.75" header="0.3" footer="0.3"/>
  <pageSetup scale="77"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7E91F-3D75-4A43-A454-7807FF14312E}">
  <sheetPr>
    <pageSetUpPr fitToPage="1"/>
  </sheetPr>
  <dimension ref="A1:Q463"/>
  <sheetViews>
    <sheetView zoomScale="80" zoomScaleNormal="80" zoomScalePageLayoutView="80" workbookViewId="0">
      <selection activeCell="E33" sqref="E33"/>
    </sheetView>
  </sheetViews>
  <sheetFormatPr baseColWidth="10" defaultColWidth="10.83203125" defaultRowHeight="16" x14ac:dyDescent="0.2"/>
  <cols>
    <col min="1" max="1" width="10.83203125" style="69"/>
    <col min="2" max="6" width="10.83203125" style="32"/>
    <col min="7" max="7" width="6.33203125" style="31" customWidth="1"/>
    <col min="8" max="8" width="28" style="32" customWidth="1"/>
    <col min="9" max="11" width="17" style="32" customWidth="1"/>
    <col min="12" max="13" width="10.33203125" style="32" customWidth="1"/>
    <col min="14" max="15" width="10.33203125" style="69" customWidth="1"/>
    <col min="16" max="17" width="10.83203125" style="69"/>
    <col min="18" max="16384" width="10.83203125" style="32"/>
  </cols>
  <sheetData>
    <row r="1" spans="1:14" ht="35" customHeight="1" x14ac:dyDescent="0.2">
      <c r="A1" s="67"/>
      <c r="B1" s="67"/>
      <c r="C1" s="67"/>
      <c r="D1" s="67"/>
      <c r="E1" s="67"/>
      <c r="F1" s="67"/>
      <c r="G1" s="66"/>
      <c r="H1" s="67"/>
      <c r="I1" s="67"/>
      <c r="J1" s="67"/>
      <c r="K1" s="67"/>
      <c r="L1" s="67"/>
      <c r="M1" s="67"/>
      <c r="N1" s="67"/>
    </row>
    <row r="2" spans="1:14" ht="35" customHeight="1" x14ac:dyDescent="0.2">
      <c r="A2" s="66"/>
      <c r="B2" s="67"/>
      <c r="C2" s="67"/>
      <c r="D2" s="67"/>
      <c r="E2" s="67"/>
      <c r="F2" s="67"/>
      <c r="G2" s="67"/>
      <c r="H2" s="67"/>
      <c r="I2" s="67"/>
      <c r="K2" s="208" t="s">
        <v>126</v>
      </c>
      <c r="L2" s="208"/>
      <c r="M2" s="74" t="s">
        <v>2</v>
      </c>
      <c r="N2" s="67"/>
    </row>
    <row r="3" spans="1:14" ht="35" customHeight="1" x14ac:dyDescent="0.2">
      <c r="A3" s="66"/>
      <c r="B3" s="67"/>
      <c r="C3" s="67"/>
      <c r="D3" s="67"/>
      <c r="E3" s="67"/>
      <c r="F3" s="67"/>
      <c r="G3" s="67"/>
      <c r="H3" s="67"/>
      <c r="I3" s="67"/>
      <c r="J3" s="67"/>
      <c r="K3" s="203" t="s">
        <v>3</v>
      </c>
      <c r="L3" s="203"/>
      <c r="M3" s="54" t="s">
        <v>4</v>
      </c>
      <c r="N3" s="67"/>
    </row>
    <row r="4" spans="1:14" ht="35" customHeight="1" x14ac:dyDescent="0.2">
      <c r="A4" s="66"/>
      <c r="B4" s="67"/>
      <c r="C4" s="67"/>
      <c r="D4" s="67"/>
      <c r="E4" s="67"/>
      <c r="F4" s="67"/>
      <c r="G4" s="67"/>
      <c r="H4" s="67"/>
      <c r="I4" s="67"/>
      <c r="J4" s="67"/>
      <c r="K4" s="204" t="s">
        <v>5</v>
      </c>
      <c r="L4" s="204"/>
      <c r="M4" s="55" t="s">
        <v>6</v>
      </c>
      <c r="N4" s="67"/>
    </row>
    <row r="5" spans="1:14" ht="35" customHeight="1" x14ac:dyDescent="0.2">
      <c r="A5" s="66"/>
      <c r="B5" s="67"/>
      <c r="C5" s="67"/>
      <c r="D5" s="67"/>
      <c r="E5" s="67"/>
      <c r="F5" s="67"/>
      <c r="G5" s="67"/>
      <c r="H5" s="67"/>
      <c r="I5" s="67"/>
      <c r="J5" s="67"/>
      <c r="K5" s="206" t="s">
        <v>137</v>
      </c>
      <c r="L5" s="206"/>
      <c r="M5" s="56" t="s">
        <v>8</v>
      </c>
      <c r="N5" s="67"/>
    </row>
    <row r="6" spans="1:14" ht="35" customHeight="1" x14ac:dyDescent="0.2">
      <c r="A6" s="66"/>
      <c r="B6" s="67"/>
      <c r="C6" s="67"/>
      <c r="D6" s="67"/>
      <c r="E6" s="67"/>
      <c r="F6" s="67"/>
      <c r="G6" s="67"/>
      <c r="H6" s="67"/>
      <c r="I6" s="67"/>
      <c r="J6" s="67"/>
      <c r="K6" s="205" t="s">
        <v>9</v>
      </c>
      <c r="L6" s="205"/>
      <c r="M6" s="57" t="s">
        <v>130</v>
      </c>
      <c r="N6" s="67"/>
    </row>
    <row r="7" spans="1:14" ht="35" customHeight="1" x14ac:dyDescent="0.2">
      <c r="A7" s="66"/>
      <c r="B7" s="67"/>
      <c r="C7" s="67"/>
      <c r="D7" s="67"/>
      <c r="E7" s="67"/>
      <c r="F7" s="67"/>
      <c r="G7" s="67"/>
      <c r="H7" s="67"/>
      <c r="I7" s="67"/>
      <c r="J7" s="67"/>
      <c r="K7" s="201" t="s">
        <v>10</v>
      </c>
      <c r="L7" s="201"/>
      <c r="M7" s="58" t="s">
        <v>131</v>
      </c>
      <c r="N7" s="67"/>
    </row>
    <row r="8" spans="1:14" ht="35" customHeight="1" x14ac:dyDescent="0.2">
      <c r="A8" s="66"/>
      <c r="B8" s="200" t="s">
        <v>332</v>
      </c>
      <c r="C8" s="200"/>
      <c r="D8" s="200"/>
      <c r="E8" s="200"/>
      <c r="F8" s="200"/>
      <c r="G8" s="200"/>
      <c r="H8" s="200"/>
      <c r="I8" s="200"/>
      <c r="J8" s="200"/>
      <c r="K8" s="67"/>
      <c r="L8" s="67"/>
      <c r="M8" s="67"/>
      <c r="N8" s="67"/>
    </row>
    <row r="9" spans="1:14" ht="35" customHeight="1" x14ac:dyDescent="0.2">
      <c r="A9" s="66"/>
      <c r="B9" s="67"/>
      <c r="C9" s="67"/>
      <c r="D9" s="67"/>
      <c r="E9" s="67"/>
      <c r="F9" s="67"/>
      <c r="G9" s="66"/>
      <c r="H9" s="67"/>
      <c r="I9" s="67"/>
      <c r="J9" s="67"/>
      <c r="K9" s="67"/>
      <c r="L9" s="67"/>
      <c r="M9" s="67"/>
      <c r="N9" s="67"/>
    </row>
    <row r="10" spans="1:14" ht="35" customHeight="1" x14ac:dyDescent="0.2">
      <c r="A10" s="66"/>
      <c r="B10" s="67"/>
      <c r="C10" s="67"/>
      <c r="D10" s="67"/>
      <c r="E10" s="67"/>
      <c r="F10" s="67"/>
      <c r="G10" s="67"/>
      <c r="H10" s="67"/>
      <c r="I10" s="67"/>
      <c r="J10" s="67"/>
      <c r="K10" s="67"/>
      <c r="L10" s="67"/>
      <c r="M10" s="67"/>
      <c r="N10" s="67"/>
    </row>
    <row r="11" spans="1:14" ht="35" customHeight="1" x14ac:dyDescent="0.2">
      <c r="A11" s="66"/>
      <c r="B11" s="67"/>
      <c r="C11" s="67"/>
      <c r="D11" s="67"/>
      <c r="E11" s="67"/>
      <c r="F11" s="67"/>
      <c r="G11" s="67"/>
      <c r="H11" s="67"/>
      <c r="I11" s="67"/>
      <c r="J11" s="67"/>
      <c r="K11" s="202" t="s">
        <v>133</v>
      </c>
      <c r="L11" s="202"/>
      <c r="M11" s="73" t="s">
        <v>2</v>
      </c>
      <c r="N11" s="67"/>
    </row>
    <row r="12" spans="1:14" ht="35" customHeight="1" x14ac:dyDescent="0.2">
      <c r="A12" s="66"/>
      <c r="B12" s="67"/>
      <c r="C12" s="67"/>
      <c r="D12" s="67"/>
      <c r="E12" s="67"/>
      <c r="F12" s="67"/>
      <c r="G12" s="67"/>
      <c r="H12" s="67"/>
      <c r="I12" s="67"/>
      <c r="J12" s="67"/>
      <c r="K12" s="203" t="s">
        <v>125</v>
      </c>
      <c r="L12" s="203"/>
      <c r="M12" s="54" t="s">
        <v>4</v>
      </c>
      <c r="N12" s="67"/>
    </row>
    <row r="13" spans="1:14" ht="35" customHeight="1" x14ac:dyDescent="0.2">
      <c r="A13" s="66"/>
      <c r="B13" s="67"/>
      <c r="C13" s="67"/>
      <c r="D13" s="67"/>
      <c r="E13" s="67"/>
      <c r="F13" s="67"/>
      <c r="G13" s="67"/>
      <c r="H13" s="67"/>
      <c r="I13" s="67"/>
      <c r="J13" s="67"/>
      <c r="K13" s="204" t="s">
        <v>123</v>
      </c>
      <c r="L13" s="204"/>
      <c r="M13" s="55" t="s">
        <v>6</v>
      </c>
      <c r="N13" s="67"/>
    </row>
    <row r="14" spans="1:14" ht="35" customHeight="1" x14ac:dyDescent="0.2">
      <c r="A14" s="66"/>
      <c r="B14" s="67"/>
      <c r="C14" s="67"/>
      <c r="D14" s="67"/>
      <c r="E14" s="67"/>
      <c r="F14" s="67"/>
      <c r="G14" s="67"/>
      <c r="H14" s="67"/>
      <c r="I14" s="67"/>
      <c r="J14" s="67"/>
      <c r="K14" s="206" t="s">
        <v>122</v>
      </c>
      <c r="L14" s="206"/>
      <c r="M14" s="56" t="s">
        <v>8</v>
      </c>
      <c r="N14" s="67"/>
    </row>
    <row r="15" spans="1:14" ht="35" customHeight="1" x14ac:dyDescent="0.2">
      <c r="A15" s="66"/>
      <c r="B15" s="67"/>
      <c r="C15" s="67"/>
      <c r="D15" s="67"/>
      <c r="E15" s="67"/>
      <c r="F15" s="67"/>
      <c r="G15" s="67"/>
      <c r="H15" s="67"/>
      <c r="I15" s="67"/>
      <c r="J15" s="67"/>
      <c r="K15" s="205" t="s">
        <v>124</v>
      </c>
      <c r="L15" s="205"/>
      <c r="M15" s="57" t="s">
        <v>130</v>
      </c>
      <c r="N15" s="67"/>
    </row>
    <row r="16" spans="1:14" ht="35" customHeight="1" x14ac:dyDescent="0.2">
      <c r="A16" s="67"/>
      <c r="B16" s="67"/>
      <c r="C16" s="67"/>
      <c r="D16" s="67"/>
      <c r="E16" s="67"/>
      <c r="F16" s="67"/>
      <c r="G16" s="66"/>
      <c r="H16" s="67"/>
      <c r="I16" s="67"/>
      <c r="J16" s="67"/>
      <c r="K16" s="201" t="s">
        <v>136</v>
      </c>
      <c r="L16" s="201"/>
      <c r="M16" s="58" t="s">
        <v>131</v>
      </c>
      <c r="N16" s="67"/>
    </row>
    <row r="17" spans="1:15" ht="35" customHeight="1" x14ac:dyDescent="0.2">
      <c r="A17" s="67"/>
      <c r="B17" s="207" t="s">
        <v>334</v>
      </c>
      <c r="C17" s="207"/>
      <c r="D17" s="207"/>
      <c r="E17" s="207"/>
      <c r="F17" s="207"/>
      <c r="G17" s="207"/>
      <c r="H17" s="207"/>
      <c r="I17" s="207"/>
      <c r="J17" s="207"/>
      <c r="K17" s="68"/>
      <c r="L17" s="68"/>
      <c r="M17" s="68"/>
      <c r="N17" s="67"/>
    </row>
    <row r="18" spans="1:15" ht="35" customHeight="1" x14ac:dyDescent="0.2">
      <c r="A18" s="67"/>
      <c r="B18" s="67"/>
      <c r="C18" s="67"/>
      <c r="D18" s="67"/>
      <c r="E18" s="67"/>
      <c r="F18" s="67"/>
      <c r="G18" s="66"/>
      <c r="H18" s="67"/>
      <c r="I18" s="67"/>
      <c r="J18" s="67"/>
      <c r="K18" s="191"/>
      <c r="L18" s="191"/>
      <c r="M18" s="191"/>
      <c r="N18" s="67"/>
    </row>
    <row r="19" spans="1:15" ht="35" customHeight="1" x14ac:dyDescent="0.2">
      <c r="A19" s="67"/>
      <c r="B19" s="67"/>
      <c r="C19" s="67"/>
      <c r="D19" s="67"/>
      <c r="E19" s="67"/>
      <c r="F19" s="67"/>
      <c r="G19" s="66"/>
      <c r="H19" s="67"/>
      <c r="I19" s="67"/>
      <c r="J19" s="67"/>
      <c r="K19" s="67"/>
      <c r="L19" s="67"/>
      <c r="M19" s="67"/>
      <c r="N19" s="67"/>
    </row>
    <row r="20" spans="1:15" ht="35" customHeight="1" x14ac:dyDescent="0.2">
      <c r="A20" s="66"/>
      <c r="B20" s="67"/>
      <c r="C20" s="67"/>
      <c r="D20" s="67"/>
      <c r="E20" s="67"/>
      <c r="F20" s="67"/>
      <c r="G20" s="67"/>
      <c r="H20" s="67"/>
      <c r="I20" s="67"/>
      <c r="J20" s="67"/>
      <c r="K20" s="209" t="s">
        <v>132</v>
      </c>
      <c r="L20" s="209"/>
      <c r="M20" s="75" t="s">
        <v>2</v>
      </c>
      <c r="N20" s="67"/>
    </row>
    <row r="21" spans="1:15" ht="35" customHeight="1" x14ac:dyDescent="0.2">
      <c r="A21" s="66"/>
      <c r="B21" s="67"/>
      <c r="C21" s="67"/>
      <c r="D21" s="67"/>
      <c r="E21" s="67"/>
      <c r="F21" s="67"/>
      <c r="G21" s="67"/>
      <c r="H21" s="67"/>
      <c r="I21" s="67"/>
      <c r="J21" s="67"/>
      <c r="K21" s="203" t="s">
        <v>125</v>
      </c>
      <c r="L21" s="203"/>
      <c r="M21" s="54" t="s">
        <v>4</v>
      </c>
      <c r="N21" s="67"/>
    </row>
    <row r="22" spans="1:15" ht="35" customHeight="1" x14ac:dyDescent="0.2">
      <c r="A22" s="66"/>
      <c r="B22" s="67"/>
      <c r="C22" s="67"/>
      <c r="D22" s="67"/>
      <c r="E22" s="67"/>
      <c r="F22" s="67"/>
      <c r="G22" s="67"/>
      <c r="H22" s="67"/>
      <c r="I22" s="67"/>
      <c r="J22" s="67"/>
      <c r="K22" s="204" t="s">
        <v>123</v>
      </c>
      <c r="L22" s="204"/>
      <c r="M22" s="55" t="s">
        <v>6</v>
      </c>
      <c r="N22" s="67"/>
    </row>
    <row r="23" spans="1:15" ht="35" customHeight="1" x14ac:dyDescent="0.2">
      <c r="A23" s="66"/>
      <c r="B23" s="67"/>
      <c r="C23" s="67"/>
      <c r="D23" s="67"/>
      <c r="E23" s="67"/>
      <c r="F23" s="67"/>
      <c r="G23" s="67"/>
      <c r="H23" s="67"/>
      <c r="I23" s="67"/>
      <c r="J23" s="67"/>
      <c r="K23" s="206" t="s">
        <v>122</v>
      </c>
      <c r="L23" s="206"/>
      <c r="M23" s="56" t="s">
        <v>8</v>
      </c>
      <c r="N23" s="67"/>
    </row>
    <row r="24" spans="1:15" ht="35" customHeight="1" x14ac:dyDescent="0.2">
      <c r="A24" s="66"/>
      <c r="B24" s="67"/>
      <c r="C24" s="67"/>
      <c r="D24" s="67"/>
      <c r="E24" s="67"/>
      <c r="F24" s="67"/>
      <c r="G24" s="67"/>
      <c r="H24" s="67"/>
      <c r="I24" s="67"/>
      <c r="J24" s="67"/>
      <c r="K24" s="205" t="s">
        <v>124</v>
      </c>
      <c r="L24" s="205"/>
      <c r="M24" s="57" t="s">
        <v>130</v>
      </c>
      <c r="N24" s="67"/>
    </row>
    <row r="25" spans="1:15" ht="35" customHeight="1" x14ac:dyDescent="0.2">
      <c r="A25" s="66"/>
      <c r="B25" s="67"/>
      <c r="C25" s="67"/>
      <c r="D25" s="67"/>
      <c r="E25" s="67"/>
      <c r="F25" s="67"/>
      <c r="G25" s="66"/>
      <c r="H25" s="67"/>
      <c r="I25" s="67"/>
      <c r="J25" s="67"/>
      <c r="K25" s="201" t="s">
        <v>136</v>
      </c>
      <c r="L25" s="201"/>
      <c r="M25" s="58" t="s">
        <v>131</v>
      </c>
      <c r="N25" s="67"/>
    </row>
    <row r="26" spans="1:15" ht="35" customHeight="1" x14ac:dyDescent="0.2">
      <c r="A26" s="66"/>
      <c r="B26" s="200" t="s">
        <v>134</v>
      </c>
      <c r="C26" s="200"/>
      <c r="D26" s="200"/>
      <c r="E26" s="200"/>
      <c r="F26" s="200"/>
      <c r="G26" s="200"/>
      <c r="H26" s="200"/>
      <c r="I26" s="200"/>
      <c r="J26" s="200"/>
      <c r="K26" s="68"/>
      <c r="L26" s="68"/>
      <c r="M26" s="68"/>
      <c r="N26" s="68"/>
      <c r="O26" s="70"/>
    </row>
    <row r="27" spans="1:15" ht="35" customHeight="1" x14ac:dyDescent="0.2">
      <c r="A27" s="66"/>
      <c r="B27" s="67"/>
      <c r="C27" s="67"/>
      <c r="D27" s="67"/>
      <c r="E27" s="67"/>
      <c r="F27" s="67"/>
      <c r="G27" s="68"/>
      <c r="H27" s="68"/>
      <c r="I27" s="68"/>
      <c r="J27" s="68"/>
      <c r="K27" s="68"/>
      <c r="L27" s="68"/>
      <c r="M27" s="68"/>
      <c r="N27" s="68"/>
      <c r="O27" s="70"/>
    </row>
    <row r="28" spans="1:15" ht="35" customHeight="1" x14ac:dyDescent="0.2">
      <c r="A28" s="66"/>
      <c r="B28" s="67"/>
      <c r="C28" s="67"/>
      <c r="D28" s="67"/>
      <c r="E28" s="67"/>
      <c r="F28" s="67"/>
      <c r="G28" s="67"/>
      <c r="H28" s="67"/>
      <c r="I28" s="67"/>
      <c r="J28" s="67"/>
      <c r="K28" s="68"/>
      <c r="L28" s="68"/>
      <c r="M28" s="68"/>
      <c r="N28" s="67"/>
    </row>
    <row r="29" spans="1:15" ht="35" customHeight="1" x14ac:dyDescent="0.2">
      <c r="A29" s="67"/>
      <c r="B29" s="67"/>
      <c r="C29" s="67"/>
      <c r="D29" s="67"/>
      <c r="E29" s="67"/>
      <c r="F29" s="67"/>
      <c r="G29" s="66"/>
      <c r="H29" s="67"/>
      <c r="I29" s="67"/>
      <c r="J29" s="67"/>
      <c r="K29" s="67"/>
      <c r="L29" s="67"/>
      <c r="M29" s="67"/>
      <c r="N29" s="67"/>
    </row>
    <row r="30" spans="1:15" ht="35" customHeight="1" x14ac:dyDescent="0.2">
      <c r="A30" s="67"/>
      <c r="B30" s="67"/>
      <c r="C30" s="67"/>
      <c r="D30" s="67"/>
      <c r="E30" s="67"/>
      <c r="F30" s="67"/>
      <c r="G30" s="66"/>
      <c r="H30" s="67"/>
      <c r="I30" s="67"/>
      <c r="J30" s="67"/>
      <c r="K30" s="67"/>
      <c r="L30" s="67"/>
      <c r="M30" s="67"/>
      <c r="N30" s="67"/>
    </row>
    <row r="31" spans="1:15" ht="35" customHeight="1" x14ac:dyDescent="0.2">
      <c r="A31" s="67"/>
      <c r="B31" s="67"/>
      <c r="C31" s="67"/>
      <c r="D31" s="67"/>
      <c r="E31" s="67"/>
      <c r="F31" s="67"/>
      <c r="G31" s="66"/>
      <c r="H31" s="67"/>
      <c r="I31" s="67"/>
      <c r="J31" s="67"/>
      <c r="K31" s="67"/>
      <c r="L31" s="67"/>
      <c r="M31" s="67"/>
      <c r="N31" s="67"/>
    </row>
    <row r="32" spans="1:15" ht="35" customHeight="1" x14ac:dyDescent="0.2">
      <c r="A32" s="67"/>
      <c r="B32" s="67"/>
      <c r="C32" s="67"/>
      <c r="D32" s="67"/>
      <c r="E32" s="67"/>
      <c r="F32" s="67"/>
      <c r="G32" s="66"/>
      <c r="H32" s="67"/>
      <c r="I32" s="67"/>
      <c r="J32" s="67"/>
      <c r="K32" s="67"/>
      <c r="L32" s="67"/>
      <c r="M32" s="67"/>
      <c r="N32" s="67"/>
    </row>
    <row r="33" spans="1:17" x14ac:dyDescent="0.2">
      <c r="A33" s="32"/>
      <c r="G33" s="32"/>
      <c r="N33" s="32"/>
      <c r="O33" s="32"/>
      <c r="P33" s="32"/>
      <c r="Q33" s="32"/>
    </row>
    <row r="34" spans="1:17" x14ac:dyDescent="0.2">
      <c r="A34" s="32"/>
      <c r="G34" s="32"/>
      <c r="N34" s="32"/>
      <c r="O34" s="32"/>
      <c r="P34" s="32"/>
      <c r="Q34" s="32"/>
    </row>
    <row r="35" spans="1:17" x14ac:dyDescent="0.2">
      <c r="A35" s="32"/>
      <c r="G35" s="32"/>
      <c r="N35" s="32"/>
      <c r="O35" s="32"/>
      <c r="P35" s="32"/>
      <c r="Q35" s="32"/>
    </row>
    <row r="36" spans="1:17" x14ac:dyDescent="0.2">
      <c r="A36" s="32"/>
      <c r="G36" s="32"/>
      <c r="N36" s="32"/>
      <c r="O36" s="32"/>
      <c r="P36" s="32"/>
      <c r="Q36" s="32"/>
    </row>
    <row r="37" spans="1:17" x14ac:dyDescent="0.2">
      <c r="A37" s="32"/>
      <c r="G37" s="32"/>
      <c r="N37" s="32"/>
      <c r="O37" s="32"/>
      <c r="P37" s="32"/>
      <c r="Q37" s="32"/>
    </row>
    <row r="38" spans="1:17" x14ac:dyDescent="0.2">
      <c r="A38" s="32"/>
      <c r="G38" s="32"/>
      <c r="N38" s="32"/>
      <c r="O38" s="32"/>
      <c r="P38" s="32"/>
      <c r="Q38" s="32"/>
    </row>
    <row r="39" spans="1:17" x14ac:dyDescent="0.2">
      <c r="A39" s="32"/>
      <c r="G39" s="32"/>
      <c r="N39" s="32"/>
      <c r="O39" s="32"/>
      <c r="P39" s="32"/>
      <c r="Q39" s="32"/>
    </row>
    <row r="40" spans="1:17" x14ac:dyDescent="0.2">
      <c r="A40" s="32"/>
      <c r="G40" s="32"/>
      <c r="N40" s="32"/>
      <c r="O40" s="32"/>
      <c r="P40" s="32"/>
      <c r="Q40" s="32"/>
    </row>
    <row r="41" spans="1:17" x14ac:dyDescent="0.2">
      <c r="A41" s="32"/>
      <c r="G41" s="32"/>
      <c r="N41" s="32"/>
      <c r="O41" s="32"/>
      <c r="P41" s="32"/>
      <c r="Q41" s="32"/>
    </row>
    <row r="42" spans="1:17" x14ac:dyDescent="0.2">
      <c r="A42" s="32"/>
      <c r="G42" s="32"/>
      <c r="N42" s="32"/>
      <c r="O42" s="32"/>
      <c r="P42" s="32"/>
      <c r="Q42" s="32"/>
    </row>
    <row r="43" spans="1:17" x14ac:dyDescent="0.2">
      <c r="A43" s="32"/>
      <c r="G43" s="32"/>
      <c r="N43" s="32"/>
      <c r="O43" s="32"/>
      <c r="P43" s="32"/>
      <c r="Q43" s="32"/>
    </row>
    <row r="44" spans="1:17" x14ac:dyDescent="0.2">
      <c r="A44" s="32"/>
      <c r="G44" s="32"/>
      <c r="N44" s="32"/>
      <c r="O44" s="32"/>
      <c r="P44" s="32"/>
      <c r="Q44" s="32"/>
    </row>
    <row r="45" spans="1:17" x14ac:dyDescent="0.2">
      <c r="A45" s="32"/>
      <c r="G45" s="32"/>
      <c r="N45" s="32"/>
      <c r="O45" s="32"/>
      <c r="P45" s="32"/>
      <c r="Q45" s="32"/>
    </row>
    <row r="46" spans="1:17" x14ac:dyDescent="0.2">
      <c r="A46" s="32"/>
      <c r="G46" s="32"/>
      <c r="N46" s="32"/>
      <c r="O46" s="32"/>
      <c r="P46" s="32"/>
      <c r="Q46" s="32"/>
    </row>
    <row r="47" spans="1:17" x14ac:dyDescent="0.2">
      <c r="A47" s="32"/>
      <c r="G47" s="32"/>
      <c r="N47" s="32"/>
      <c r="O47" s="32"/>
      <c r="P47" s="32"/>
      <c r="Q47" s="32"/>
    </row>
    <row r="48" spans="1:17" x14ac:dyDescent="0.2">
      <c r="A48" s="32"/>
      <c r="G48" s="32"/>
      <c r="N48" s="32"/>
      <c r="O48" s="32"/>
      <c r="P48" s="32"/>
      <c r="Q48" s="32"/>
    </row>
    <row r="49" spans="1:17" x14ac:dyDescent="0.2">
      <c r="A49" s="32"/>
      <c r="G49" s="32"/>
      <c r="N49" s="32"/>
      <c r="O49" s="32"/>
      <c r="P49" s="32"/>
      <c r="Q49" s="32"/>
    </row>
    <row r="50" spans="1:17" x14ac:dyDescent="0.2">
      <c r="A50" s="32"/>
      <c r="G50" s="32"/>
      <c r="N50" s="32"/>
      <c r="O50" s="32"/>
      <c r="P50" s="32"/>
      <c r="Q50" s="32"/>
    </row>
    <row r="51" spans="1:17" x14ac:dyDescent="0.2">
      <c r="A51" s="32"/>
      <c r="G51" s="32"/>
      <c r="N51" s="32"/>
      <c r="O51" s="32"/>
      <c r="P51" s="32"/>
      <c r="Q51" s="32"/>
    </row>
    <row r="52" spans="1:17" x14ac:dyDescent="0.2">
      <c r="A52" s="32"/>
      <c r="G52" s="32"/>
      <c r="N52" s="32"/>
      <c r="O52" s="32"/>
      <c r="P52" s="32"/>
      <c r="Q52" s="32"/>
    </row>
    <row r="53" spans="1:17" x14ac:dyDescent="0.2">
      <c r="A53" s="32"/>
      <c r="G53" s="32"/>
      <c r="N53" s="32"/>
      <c r="O53" s="32"/>
      <c r="P53" s="32"/>
      <c r="Q53" s="32"/>
    </row>
    <row r="54" spans="1:17" x14ac:dyDescent="0.2">
      <c r="A54" s="32"/>
      <c r="G54" s="32"/>
      <c r="N54" s="32"/>
      <c r="O54" s="32"/>
      <c r="P54" s="32"/>
      <c r="Q54" s="32"/>
    </row>
    <row r="55" spans="1:17" x14ac:dyDescent="0.2">
      <c r="A55" s="32"/>
      <c r="G55" s="32"/>
      <c r="N55" s="32"/>
      <c r="O55" s="32"/>
      <c r="P55" s="32"/>
      <c r="Q55" s="32"/>
    </row>
    <row r="56" spans="1:17" x14ac:dyDescent="0.2">
      <c r="A56" s="32"/>
      <c r="G56" s="32"/>
      <c r="N56" s="32"/>
      <c r="O56" s="32"/>
      <c r="P56" s="32"/>
      <c r="Q56" s="32"/>
    </row>
    <row r="57" spans="1:17" x14ac:dyDescent="0.2">
      <c r="A57" s="32"/>
      <c r="G57" s="32"/>
      <c r="N57" s="32"/>
      <c r="O57" s="32"/>
      <c r="P57" s="32"/>
      <c r="Q57" s="32"/>
    </row>
    <row r="58" spans="1:17" x14ac:dyDescent="0.2">
      <c r="A58" s="32"/>
      <c r="G58" s="32"/>
      <c r="N58" s="32"/>
      <c r="O58" s="32"/>
      <c r="P58" s="32"/>
      <c r="Q58" s="32"/>
    </row>
    <row r="59" spans="1:17" x14ac:dyDescent="0.2">
      <c r="A59" s="32"/>
      <c r="G59" s="32"/>
      <c r="N59" s="32"/>
      <c r="O59" s="32"/>
      <c r="P59" s="32"/>
      <c r="Q59" s="32"/>
    </row>
    <row r="60" spans="1:17" x14ac:dyDescent="0.2">
      <c r="A60" s="32"/>
      <c r="G60" s="32"/>
      <c r="N60" s="32"/>
      <c r="O60" s="32"/>
      <c r="P60" s="32"/>
      <c r="Q60" s="32"/>
    </row>
    <row r="61" spans="1:17" x14ac:dyDescent="0.2">
      <c r="A61" s="32"/>
      <c r="G61" s="32"/>
      <c r="N61" s="32"/>
      <c r="O61" s="32"/>
      <c r="P61" s="32"/>
      <c r="Q61" s="32"/>
    </row>
    <row r="62" spans="1:17" x14ac:dyDescent="0.2">
      <c r="A62" s="32"/>
      <c r="G62" s="32"/>
      <c r="N62" s="32"/>
      <c r="O62" s="32"/>
      <c r="P62" s="32"/>
      <c r="Q62" s="32"/>
    </row>
    <row r="63" spans="1:17" x14ac:dyDescent="0.2">
      <c r="A63" s="32"/>
      <c r="G63" s="32"/>
      <c r="N63" s="32"/>
      <c r="O63" s="32"/>
      <c r="P63" s="32"/>
      <c r="Q63" s="32"/>
    </row>
    <row r="64" spans="1:17" x14ac:dyDescent="0.2">
      <c r="A64" s="32"/>
      <c r="G64" s="32"/>
      <c r="N64" s="32"/>
      <c r="O64" s="32"/>
      <c r="P64" s="32"/>
      <c r="Q64" s="32"/>
    </row>
    <row r="65" spans="1:17" x14ac:dyDescent="0.2">
      <c r="A65" s="32"/>
      <c r="G65" s="32"/>
      <c r="N65" s="32"/>
      <c r="O65" s="32"/>
      <c r="P65" s="32"/>
      <c r="Q65" s="32"/>
    </row>
    <row r="66" spans="1:17" x14ac:dyDescent="0.2">
      <c r="A66" s="32"/>
      <c r="G66" s="32"/>
      <c r="N66" s="32"/>
      <c r="O66" s="32"/>
      <c r="P66" s="32"/>
      <c r="Q66" s="32"/>
    </row>
    <row r="67" spans="1:17" x14ac:dyDescent="0.2">
      <c r="A67" s="32"/>
      <c r="G67" s="32"/>
      <c r="N67" s="32"/>
      <c r="O67" s="32"/>
      <c r="P67" s="32"/>
      <c r="Q67" s="32"/>
    </row>
    <row r="68" spans="1:17" x14ac:dyDescent="0.2">
      <c r="A68" s="32"/>
      <c r="G68" s="32"/>
      <c r="N68" s="32"/>
      <c r="O68" s="32"/>
      <c r="P68" s="32"/>
      <c r="Q68" s="32"/>
    </row>
    <row r="69" spans="1:17" x14ac:dyDescent="0.2">
      <c r="A69" s="32"/>
      <c r="G69" s="32"/>
      <c r="N69" s="32"/>
      <c r="O69" s="32"/>
      <c r="P69" s="32"/>
      <c r="Q69" s="32"/>
    </row>
    <row r="70" spans="1:17" x14ac:dyDescent="0.2">
      <c r="A70" s="32"/>
      <c r="G70" s="32"/>
      <c r="N70" s="32"/>
      <c r="O70" s="32"/>
      <c r="P70" s="32"/>
      <c r="Q70" s="32"/>
    </row>
    <row r="71" spans="1:17" x14ac:dyDescent="0.2">
      <c r="A71" s="32"/>
      <c r="G71" s="32"/>
      <c r="N71" s="32"/>
      <c r="O71" s="32"/>
      <c r="P71" s="32"/>
      <c r="Q71" s="32"/>
    </row>
    <row r="72" spans="1:17" x14ac:dyDescent="0.2">
      <c r="A72" s="32"/>
      <c r="G72" s="32"/>
      <c r="N72" s="32"/>
      <c r="O72" s="32"/>
      <c r="P72" s="32"/>
      <c r="Q72" s="32"/>
    </row>
    <row r="73" spans="1:17" x14ac:dyDescent="0.2">
      <c r="A73" s="32"/>
      <c r="G73" s="32"/>
      <c r="N73" s="32"/>
      <c r="O73" s="32"/>
      <c r="P73" s="32"/>
      <c r="Q73" s="32"/>
    </row>
    <row r="74" spans="1:17" x14ac:dyDescent="0.2">
      <c r="A74" s="32"/>
      <c r="G74" s="32"/>
      <c r="N74" s="32"/>
      <c r="O74" s="32"/>
      <c r="P74" s="32"/>
      <c r="Q74" s="32"/>
    </row>
    <row r="75" spans="1:17" x14ac:dyDescent="0.2">
      <c r="A75" s="32"/>
      <c r="G75" s="32"/>
      <c r="N75" s="32"/>
      <c r="O75" s="32"/>
      <c r="P75" s="32"/>
      <c r="Q75" s="32"/>
    </row>
    <row r="76" spans="1:17" x14ac:dyDescent="0.2">
      <c r="A76" s="32"/>
      <c r="G76" s="32"/>
      <c r="N76" s="32"/>
      <c r="O76" s="32"/>
      <c r="P76" s="32"/>
      <c r="Q76" s="32"/>
    </row>
    <row r="77" spans="1:17" x14ac:dyDescent="0.2">
      <c r="A77" s="32"/>
      <c r="G77" s="32"/>
      <c r="N77" s="32"/>
      <c r="O77" s="32"/>
      <c r="P77" s="32"/>
      <c r="Q77" s="32"/>
    </row>
    <row r="78" spans="1:17" x14ac:dyDescent="0.2">
      <c r="A78" s="32"/>
      <c r="G78" s="32"/>
      <c r="N78" s="32"/>
      <c r="O78" s="32"/>
      <c r="P78" s="32"/>
      <c r="Q78" s="32"/>
    </row>
    <row r="79" spans="1:17" x14ac:dyDescent="0.2">
      <c r="A79" s="32"/>
      <c r="G79" s="32"/>
      <c r="N79" s="32"/>
      <c r="O79" s="32"/>
      <c r="P79" s="32"/>
      <c r="Q79" s="32"/>
    </row>
    <row r="80" spans="1:17" x14ac:dyDescent="0.2">
      <c r="A80" s="32"/>
      <c r="G80" s="32"/>
      <c r="N80" s="32"/>
      <c r="O80" s="32"/>
      <c r="P80" s="32"/>
      <c r="Q80" s="32"/>
    </row>
    <row r="81" spans="1:17" x14ac:dyDescent="0.2">
      <c r="A81" s="32"/>
      <c r="G81" s="32"/>
      <c r="N81" s="32"/>
      <c r="O81" s="32"/>
      <c r="P81" s="32"/>
      <c r="Q81" s="32"/>
    </row>
    <row r="82" spans="1:17" x14ac:dyDescent="0.2">
      <c r="A82" s="32"/>
      <c r="G82" s="32"/>
      <c r="N82" s="32"/>
      <c r="O82" s="32"/>
      <c r="P82" s="32"/>
      <c r="Q82" s="32"/>
    </row>
    <row r="83" spans="1:17" x14ac:dyDescent="0.2">
      <c r="A83" s="32"/>
      <c r="G83" s="32"/>
      <c r="N83" s="32"/>
      <c r="O83" s="32"/>
      <c r="P83" s="32"/>
      <c r="Q83" s="32"/>
    </row>
    <row r="84" spans="1:17" x14ac:dyDescent="0.2">
      <c r="A84" s="32"/>
      <c r="G84" s="32"/>
      <c r="N84" s="32"/>
      <c r="O84" s="32"/>
      <c r="P84" s="32"/>
      <c r="Q84" s="32"/>
    </row>
    <row r="85" spans="1:17" x14ac:dyDescent="0.2">
      <c r="A85" s="32"/>
      <c r="G85" s="32"/>
      <c r="N85" s="32"/>
      <c r="O85" s="32"/>
      <c r="P85" s="32"/>
      <c r="Q85" s="32"/>
    </row>
    <row r="86" spans="1:17" x14ac:dyDescent="0.2">
      <c r="A86" s="32"/>
      <c r="G86" s="32"/>
      <c r="N86" s="32"/>
      <c r="O86" s="32"/>
      <c r="P86" s="32"/>
      <c r="Q86" s="32"/>
    </row>
    <row r="87" spans="1:17" x14ac:dyDescent="0.2">
      <c r="A87" s="32"/>
      <c r="G87" s="32"/>
      <c r="N87" s="32"/>
      <c r="O87" s="32"/>
      <c r="P87" s="32"/>
      <c r="Q87" s="32"/>
    </row>
    <row r="88" spans="1:17" x14ac:dyDescent="0.2">
      <c r="A88" s="32"/>
      <c r="G88" s="32"/>
      <c r="N88" s="32"/>
      <c r="O88" s="32"/>
      <c r="P88" s="32"/>
      <c r="Q88" s="32"/>
    </row>
    <row r="89" spans="1:17" x14ac:dyDescent="0.2">
      <c r="A89" s="32"/>
      <c r="G89" s="32"/>
      <c r="N89" s="32"/>
      <c r="O89" s="32"/>
      <c r="P89" s="32"/>
      <c r="Q89" s="32"/>
    </row>
    <row r="90" spans="1:17" x14ac:dyDescent="0.2">
      <c r="A90" s="32"/>
      <c r="G90" s="32"/>
      <c r="N90" s="32"/>
      <c r="O90" s="32"/>
      <c r="P90" s="32"/>
      <c r="Q90" s="32"/>
    </row>
    <row r="91" spans="1:17" x14ac:dyDescent="0.2">
      <c r="A91" s="32"/>
      <c r="G91" s="32"/>
      <c r="N91" s="32"/>
      <c r="O91" s="32"/>
      <c r="P91" s="32"/>
      <c r="Q91" s="32"/>
    </row>
    <row r="92" spans="1:17" x14ac:dyDescent="0.2">
      <c r="A92" s="32"/>
      <c r="G92" s="32"/>
      <c r="N92" s="32"/>
      <c r="O92" s="32"/>
      <c r="P92" s="32"/>
      <c r="Q92" s="32"/>
    </row>
    <row r="93" spans="1:17" x14ac:dyDescent="0.2">
      <c r="A93" s="32"/>
      <c r="G93" s="32"/>
      <c r="N93" s="32"/>
      <c r="O93" s="32"/>
      <c r="P93" s="32"/>
      <c r="Q93" s="32"/>
    </row>
    <row r="94" spans="1:17" x14ac:dyDescent="0.2">
      <c r="A94" s="32"/>
      <c r="G94" s="32"/>
      <c r="N94" s="32"/>
      <c r="O94" s="32"/>
      <c r="P94" s="32"/>
      <c r="Q94" s="32"/>
    </row>
    <row r="95" spans="1:17" x14ac:dyDescent="0.2">
      <c r="A95" s="32"/>
      <c r="G95" s="32"/>
      <c r="N95" s="32"/>
      <c r="O95" s="32"/>
      <c r="P95" s="32"/>
      <c r="Q95" s="32"/>
    </row>
    <row r="96" spans="1:17" x14ac:dyDescent="0.2">
      <c r="A96" s="32"/>
      <c r="G96" s="32"/>
      <c r="N96" s="32"/>
      <c r="O96" s="32"/>
      <c r="P96" s="32"/>
      <c r="Q96" s="32"/>
    </row>
    <row r="97" spans="1:17" x14ac:dyDescent="0.2">
      <c r="A97" s="32"/>
      <c r="G97" s="32"/>
      <c r="N97" s="32"/>
      <c r="O97" s="32"/>
      <c r="P97" s="32"/>
      <c r="Q97" s="32"/>
    </row>
    <row r="98" spans="1:17" x14ac:dyDescent="0.2">
      <c r="A98" s="32"/>
      <c r="G98" s="32"/>
      <c r="N98" s="32"/>
      <c r="O98" s="32"/>
      <c r="P98" s="32"/>
      <c r="Q98" s="32"/>
    </row>
    <row r="99" spans="1:17" x14ac:dyDescent="0.2">
      <c r="A99" s="32"/>
      <c r="G99" s="32"/>
      <c r="N99" s="32"/>
      <c r="O99" s="32"/>
      <c r="P99" s="32"/>
      <c r="Q99" s="32"/>
    </row>
    <row r="100" spans="1:17" x14ac:dyDescent="0.2">
      <c r="A100" s="32"/>
      <c r="G100" s="32"/>
      <c r="N100" s="32"/>
      <c r="O100" s="32"/>
      <c r="P100" s="32"/>
      <c r="Q100" s="32"/>
    </row>
    <row r="101" spans="1:17" x14ac:dyDescent="0.2">
      <c r="A101" s="32"/>
      <c r="G101" s="32"/>
      <c r="N101" s="32"/>
      <c r="O101" s="32"/>
      <c r="P101" s="32"/>
      <c r="Q101" s="32"/>
    </row>
    <row r="102" spans="1:17" x14ac:dyDescent="0.2">
      <c r="A102" s="32"/>
      <c r="G102" s="32"/>
      <c r="N102" s="32"/>
      <c r="O102" s="32"/>
      <c r="P102" s="32"/>
      <c r="Q102" s="32"/>
    </row>
    <row r="103" spans="1:17" x14ac:dyDescent="0.2">
      <c r="A103" s="32"/>
      <c r="G103" s="32"/>
      <c r="N103" s="32"/>
      <c r="O103" s="32"/>
      <c r="P103" s="32"/>
      <c r="Q103" s="32"/>
    </row>
    <row r="104" spans="1:17" x14ac:dyDescent="0.2">
      <c r="A104" s="32"/>
      <c r="G104" s="32"/>
      <c r="N104" s="32"/>
      <c r="O104" s="32"/>
      <c r="P104" s="32"/>
      <c r="Q104" s="32"/>
    </row>
    <row r="105" spans="1:17" x14ac:dyDescent="0.2">
      <c r="A105" s="32"/>
      <c r="G105" s="32"/>
      <c r="N105" s="32"/>
      <c r="O105" s="32"/>
      <c r="P105" s="32"/>
      <c r="Q105" s="32"/>
    </row>
    <row r="106" spans="1:17" x14ac:dyDescent="0.2">
      <c r="A106" s="32"/>
      <c r="G106" s="32"/>
      <c r="N106" s="32"/>
      <c r="O106" s="32"/>
      <c r="P106" s="32"/>
      <c r="Q106" s="32"/>
    </row>
    <row r="107" spans="1:17" x14ac:dyDescent="0.2">
      <c r="A107" s="32"/>
      <c r="G107" s="32"/>
      <c r="N107" s="32"/>
      <c r="O107" s="32"/>
      <c r="P107" s="32"/>
      <c r="Q107" s="32"/>
    </row>
    <row r="108" spans="1:17" x14ac:dyDescent="0.2">
      <c r="A108" s="32"/>
      <c r="G108" s="32"/>
      <c r="N108" s="32"/>
      <c r="O108" s="32"/>
      <c r="P108" s="32"/>
      <c r="Q108" s="32"/>
    </row>
    <row r="109" spans="1:17" x14ac:dyDescent="0.2">
      <c r="A109" s="32"/>
      <c r="G109" s="32"/>
      <c r="N109" s="32"/>
      <c r="O109" s="32"/>
      <c r="P109" s="32"/>
      <c r="Q109" s="32"/>
    </row>
    <row r="110" spans="1:17" x14ac:dyDescent="0.2">
      <c r="A110" s="32"/>
      <c r="G110" s="32"/>
      <c r="N110" s="32"/>
      <c r="O110" s="32"/>
      <c r="P110" s="32"/>
      <c r="Q110" s="32"/>
    </row>
    <row r="111" spans="1:17" x14ac:dyDescent="0.2">
      <c r="A111" s="32"/>
      <c r="G111" s="32"/>
      <c r="N111" s="32"/>
      <c r="O111" s="32"/>
      <c r="P111" s="32"/>
      <c r="Q111" s="32"/>
    </row>
    <row r="112" spans="1:17" x14ac:dyDescent="0.2">
      <c r="A112" s="32"/>
      <c r="G112" s="32"/>
      <c r="N112" s="32"/>
      <c r="O112" s="32"/>
      <c r="P112" s="32"/>
      <c r="Q112" s="32"/>
    </row>
    <row r="113" spans="1:17" x14ac:dyDescent="0.2">
      <c r="A113" s="32"/>
      <c r="G113" s="32"/>
      <c r="N113" s="32"/>
      <c r="O113" s="32"/>
      <c r="P113" s="32"/>
      <c r="Q113" s="32"/>
    </row>
    <row r="114" spans="1:17" x14ac:dyDescent="0.2">
      <c r="A114" s="32"/>
      <c r="G114" s="32"/>
      <c r="N114" s="32"/>
      <c r="O114" s="32"/>
      <c r="P114" s="32"/>
      <c r="Q114" s="32"/>
    </row>
    <row r="115" spans="1:17" x14ac:dyDescent="0.2">
      <c r="A115" s="32"/>
      <c r="G115" s="32"/>
      <c r="N115" s="32"/>
      <c r="O115" s="32"/>
      <c r="P115" s="32"/>
      <c r="Q115" s="32"/>
    </row>
    <row r="116" spans="1:17" x14ac:dyDescent="0.2">
      <c r="A116" s="32"/>
      <c r="G116" s="32"/>
      <c r="N116" s="32"/>
      <c r="O116" s="32"/>
      <c r="P116" s="32"/>
      <c r="Q116" s="32"/>
    </row>
    <row r="117" spans="1:17" x14ac:dyDescent="0.2">
      <c r="A117" s="32"/>
      <c r="G117" s="32"/>
      <c r="N117" s="32"/>
      <c r="O117" s="32"/>
      <c r="P117" s="32"/>
      <c r="Q117" s="32"/>
    </row>
    <row r="118" spans="1:17" x14ac:dyDescent="0.2">
      <c r="A118" s="32"/>
      <c r="G118" s="32"/>
      <c r="N118" s="32"/>
      <c r="O118" s="32"/>
      <c r="P118" s="32"/>
      <c r="Q118" s="32"/>
    </row>
    <row r="119" spans="1:17" x14ac:dyDescent="0.2">
      <c r="A119" s="32"/>
      <c r="G119" s="32"/>
      <c r="N119" s="32"/>
      <c r="O119" s="32"/>
      <c r="P119" s="32"/>
      <c r="Q119" s="32"/>
    </row>
    <row r="120" spans="1:17" x14ac:dyDescent="0.2">
      <c r="A120" s="32"/>
      <c r="G120" s="32"/>
      <c r="N120" s="32"/>
      <c r="O120" s="32"/>
      <c r="P120" s="32"/>
      <c r="Q120" s="32"/>
    </row>
    <row r="121" spans="1:17" x14ac:dyDescent="0.2">
      <c r="A121" s="32"/>
      <c r="G121" s="32"/>
      <c r="N121" s="32"/>
      <c r="O121" s="32"/>
      <c r="P121" s="32"/>
      <c r="Q121" s="32"/>
    </row>
    <row r="122" spans="1:17" x14ac:dyDescent="0.2">
      <c r="A122" s="32"/>
      <c r="G122" s="32"/>
      <c r="N122" s="32"/>
      <c r="O122" s="32"/>
      <c r="P122" s="32"/>
      <c r="Q122" s="32"/>
    </row>
    <row r="123" spans="1:17" x14ac:dyDescent="0.2">
      <c r="A123" s="32"/>
      <c r="G123" s="32"/>
      <c r="N123" s="32"/>
      <c r="O123" s="32"/>
      <c r="P123" s="32"/>
      <c r="Q123" s="32"/>
    </row>
    <row r="124" spans="1:17" x14ac:dyDescent="0.2">
      <c r="A124" s="32"/>
      <c r="G124" s="32"/>
      <c r="N124" s="32"/>
      <c r="O124" s="32"/>
      <c r="P124" s="32"/>
      <c r="Q124" s="32"/>
    </row>
    <row r="125" spans="1:17" x14ac:dyDescent="0.2">
      <c r="A125" s="32"/>
      <c r="G125" s="32"/>
      <c r="N125" s="32"/>
      <c r="O125" s="32"/>
      <c r="P125" s="32"/>
      <c r="Q125" s="32"/>
    </row>
    <row r="126" spans="1:17" x14ac:dyDescent="0.2">
      <c r="A126" s="32"/>
      <c r="G126" s="32"/>
      <c r="N126" s="32"/>
      <c r="O126" s="32"/>
      <c r="P126" s="32"/>
      <c r="Q126" s="32"/>
    </row>
    <row r="127" spans="1:17" x14ac:dyDescent="0.2">
      <c r="A127" s="32"/>
      <c r="G127" s="32"/>
      <c r="N127" s="32"/>
      <c r="O127" s="32"/>
      <c r="P127" s="32"/>
      <c r="Q127" s="32"/>
    </row>
    <row r="128" spans="1:17" x14ac:dyDescent="0.2">
      <c r="A128" s="32"/>
      <c r="G128" s="32"/>
      <c r="N128" s="32"/>
      <c r="O128" s="32"/>
      <c r="P128" s="32"/>
      <c r="Q128" s="32"/>
    </row>
    <row r="129" spans="1:17" x14ac:dyDescent="0.2">
      <c r="A129" s="32"/>
      <c r="G129" s="32"/>
      <c r="N129" s="32"/>
      <c r="O129" s="32"/>
      <c r="P129" s="32"/>
      <c r="Q129" s="32"/>
    </row>
    <row r="130" spans="1:17" x14ac:dyDescent="0.2">
      <c r="A130" s="32"/>
      <c r="G130" s="32"/>
      <c r="N130" s="32"/>
      <c r="O130" s="32"/>
      <c r="P130" s="32"/>
      <c r="Q130" s="32"/>
    </row>
    <row r="131" spans="1:17" x14ac:dyDescent="0.2">
      <c r="A131" s="32"/>
      <c r="G131" s="32"/>
      <c r="N131" s="32"/>
      <c r="O131" s="32"/>
      <c r="P131" s="32"/>
      <c r="Q131" s="32"/>
    </row>
    <row r="132" spans="1:17" x14ac:dyDescent="0.2">
      <c r="A132" s="32"/>
      <c r="G132" s="32"/>
      <c r="N132" s="32"/>
      <c r="O132" s="32"/>
      <c r="P132" s="32"/>
      <c r="Q132" s="32"/>
    </row>
    <row r="133" spans="1:17" x14ac:dyDescent="0.2">
      <c r="A133" s="32"/>
      <c r="G133" s="32"/>
      <c r="N133" s="32"/>
      <c r="O133" s="32"/>
      <c r="P133" s="32"/>
      <c r="Q133" s="32"/>
    </row>
    <row r="134" spans="1:17" x14ac:dyDescent="0.2">
      <c r="A134" s="32"/>
      <c r="G134" s="32"/>
      <c r="N134" s="32"/>
      <c r="O134" s="32"/>
      <c r="P134" s="32"/>
      <c r="Q134" s="32"/>
    </row>
    <row r="135" spans="1:17" x14ac:dyDescent="0.2">
      <c r="A135" s="32"/>
      <c r="G135" s="32"/>
      <c r="N135" s="32"/>
      <c r="O135" s="32"/>
      <c r="P135" s="32"/>
      <c r="Q135" s="32"/>
    </row>
    <row r="136" spans="1:17" x14ac:dyDescent="0.2">
      <c r="A136" s="32"/>
      <c r="G136" s="32"/>
      <c r="N136" s="32"/>
      <c r="O136" s="32"/>
      <c r="P136" s="32"/>
      <c r="Q136" s="32"/>
    </row>
    <row r="137" spans="1:17" x14ac:dyDescent="0.2">
      <c r="A137" s="32"/>
      <c r="G137" s="32"/>
      <c r="N137" s="32"/>
      <c r="O137" s="32"/>
      <c r="P137" s="32"/>
      <c r="Q137" s="32"/>
    </row>
    <row r="138" spans="1:17" x14ac:dyDescent="0.2">
      <c r="A138" s="32"/>
      <c r="G138" s="32"/>
      <c r="N138" s="32"/>
      <c r="O138" s="32"/>
      <c r="P138" s="32"/>
      <c r="Q138" s="32"/>
    </row>
    <row r="139" spans="1:17" x14ac:dyDescent="0.2">
      <c r="A139" s="32"/>
      <c r="G139" s="32"/>
      <c r="N139" s="32"/>
      <c r="O139" s="32"/>
      <c r="P139" s="32"/>
      <c r="Q139" s="32"/>
    </row>
    <row r="140" spans="1:17" x14ac:dyDescent="0.2">
      <c r="A140" s="32"/>
      <c r="G140" s="32"/>
      <c r="N140" s="32"/>
      <c r="O140" s="32"/>
      <c r="P140" s="32"/>
      <c r="Q140" s="32"/>
    </row>
    <row r="141" spans="1:17" x14ac:dyDescent="0.2">
      <c r="A141" s="32"/>
      <c r="G141" s="32"/>
      <c r="N141" s="32"/>
      <c r="O141" s="32"/>
      <c r="P141" s="32"/>
      <c r="Q141" s="32"/>
    </row>
    <row r="142" spans="1:17" x14ac:dyDescent="0.2">
      <c r="A142" s="32"/>
      <c r="G142" s="32"/>
      <c r="N142" s="32"/>
      <c r="O142" s="32"/>
      <c r="P142" s="32"/>
      <c r="Q142" s="32"/>
    </row>
    <row r="143" spans="1:17" x14ac:dyDescent="0.2">
      <c r="A143" s="32"/>
      <c r="G143" s="32"/>
      <c r="N143" s="32"/>
      <c r="O143" s="32"/>
      <c r="P143" s="32"/>
      <c r="Q143" s="32"/>
    </row>
    <row r="144" spans="1:17" x14ac:dyDescent="0.2">
      <c r="A144" s="32"/>
      <c r="G144" s="32"/>
      <c r="N144" s="32"/>
      <c r="O144" s="32"/>
      <c r="P144" s="32"/>
      <c r="Q144" s="32"/>
    </row>
    <row r="145" spans="1:17" x14ac:dyDescent="0.2">
      <c r="A145" s="32"/>
      <c r="G145" s="32"/>
      <c r="N145" s="32"/>
      <c r="O145" s="32"/>
      <c r="P145" s="32"/>
      <c r="Q145" s="32"/>
    </row>
    <row r="146" spans="1:17" x14ac:dyDescent="0.2">
      <c r="A146" s="32"/>
      <c r="G146" s="32"/>
      <c r="N146" s="32"/>
      <c r="O146" s="32"/>
      <c r="P146" s="32"/>
      <c r="Q146" s="32"/>
    </row>
    <row r="147" spans="1:17" x14ac:dyDescent="0.2">
      <c r="A147" s="32"/>
      <c r="G147" s="32"/>
      <c r="N147" s="32"/>
      <c r="O147" s="32"/>
      <c r="P147" s="32"/>
      <c r="Q147" s="32"/>
    </row>
    <row r="148" spans="1:17" x14ac:dyDescent="0.2">
      <c r="A148" s="32"/>
      <c r="G148" s="32"/>
      <c r="N148" s="32"/>
      <c r="O148" s="32"/>
      <c r="P148" s="32"/>
      <c r="Q148" s="32"/>
    </row>
    <row r="149" spans="1:17" x14ac:dyDescent="0.2">
      <c r="A149" s="32"/>
      <c r="G149" s="32"/>
      <c r="N149" s="32"/>
      <c r="O149" s="32"/>
      <c r="P149" s="32"/>
      <c r="Q149" s="32"/>
    </row>
    <row r="150" spans="1:17" x14ac:dyDescent="0.2">
      <c r="A150" s="32"/>
      <c r="G150" s="32"/>
      <c r="N150" s="32"/>
      <c r="O150" s="32"/>
      <c r="P150" s="32"/>
      <c r="Q150" s="32"/>
    </row>
    <row r="151" spans="1:17" x14ac:dyDescent="0.2">
      <c r="A151" s="32"/>
      <c r="G151" s="32"/>
      <c r="N151" s="32"/>
      <c r="O151" s="32"/>
      <c r="P151" s="32"/>
      <c r="Q151" s="32"/>
    </row>
    <row r="152" spans="1:17" x14ac:dyDescent="0.2">
      <c r="A152" s="32"/>
      <c r="G152" s="32"/>
      <c r="N152" s="32"/>
      <c r="O152" s="32"/>
      <c r="P152" s="32"/>
      <c r="Q152" s="32"/>
    </row>
    <row r="153" spans="1:17" x14ac:dyDescent="0.2">
      <c r="A153" s="32"/>
      <c r="G153" s="32"/>
      <c r="N153" s="32"/>
      <c r="O153" s="32"/>
      <c r="P153" s="32"/>
      <c r="Q153" s="32"/>
    </row>
    <row r="154" spans="1:17" x14ac:dyDescent="0.2">
      <c r="A154" s="32"/>
      <c r="G154" s="32"/>
      <c r="N154" s="32"/>
      <c r="O154" s="32"/>
      <c r="P154" s="32"/>
      <c r="Q154" s="32"/>
    </row>
    <row r="155" spans="1:17" x14ac:dyDescent="0.2">
      <c r="A155" s="32"/>
      <c r="G155" s="32"/>
      <c r="N155" s="32"/>
      <c r="O155" s="32"/>
      <c r="P155" s="32"/>
      <c r="Q155" s="32"/>
    </row>
    <row r="156" spans="1:17" x14ac:dyDescent="0.2">
      <c r="A156" s="32"/>
      <c r="G156" s="32"/>
      <c r="N156" s="32"/>
      <c r="O156" s="32"/>
      <c r="P156" s="32"/>
      <c r="Q156" s="32"/>
    </row>
    <row r="157" spans="1:17" x14ac:dyDescent="0.2">
      <c r="A157" s="32"/>
      <c r="G157" s="32"/>
      <c r="N157" s="32"/>
      <c r="O157" s="32"/>
      <c r="P157" s="32"/>
      <c r="Q157" s="32"/>
    </row>
    <row r="158" spans="1:17" x14ac:dyDescent="0.2">
      <c r="A158" s="32"/>
      <c r="G158" s="32"/>
      <c r="N158" s="32"/>
      <c r="O158" s="32"/>
      <c r="P158" s="32"/>
      <c r="Q158" s="32"/>
    </row>
    <row r="159" spans="1:17" x14ac:dyDescent="0.2">
      <c r="A159" s="32"/>
      <c r="G159" s="32"/>
      <c r="N159" s="32"/>
      <c r="O159" s="32"/>
      <c r="P159" s="32"/>
      <c r="Q159" s="32"/>
    </row>
    <row r="160" spans="1:17" x14ac:dyDescent="0.2">
      <c r="A160" s="32"/>
      <c r="G160" s="32"/>
      <c r="N160" s="32"/>
      <c r="O160" s="32"/>
      <c r="P160" s="32"/>
      <c r="Q160" s="32"/>
    </row>
    <row r="161" spans="1:17" x14ac:dyDescent="0.2">
      <c r="A161" s="32"/>
      <c r="G161" s="32"/>
      <c r="N161" s="32"/>
      <c r="O161" s="32"/>
      <c r="P161" s="32"/>
      <c r="Q161" s="32"/>
    </row>
    <row r="162" spans="1:17" x14ac:dyDescent="0.2">
      <c r="A162" s="32"/>
      <c r="G162" s="32"/>
      <c r="N162" s="32"/>
      <c r="O162" s="32"/>
      <c r="P162" s="32"/>
      <c r="Q162" s="32"/>
    </row>
    <row r="163" spans="1:17" x14ac:dyDescent="0.2">
      <c r="A163" s="32"/>
      <c r="G163" s="32"/>
      <c r="N163" s="32"/>
      <c r="O163" s="32"/>
      <c r="P163" s="32"/>
      <c r="Q163" s="32"/>
    </row>
    <row r="164" spans="1:17" x14ac:dyDescent="0.2">
      <c r="A164" s="32"/>
      <c r="G164" s="32"/>
      <c r="N164" s="32"/>
      <c r="O164" s="32"/>
      <c r="P164" s="32"/>
      <c r="Q164" s="32"/>
    </row>
    <row r="165" spans="1:17" x14ac:dyDescent="0.2">
      <c r="A165" s="32"/>
      <c r="G165" s="32"/>
      <c r="N165" s="32"/>
      <c r="O165" s="32"/>
      <c r="P165" s="32"/>
      <c r="Q165" s="32"/>
    </row>
    <row r="166" spans="1:17" x14ac:dyDescent="0.2">
      <c r="A166" s="32"/>
      <c r="G166" s="32"/>
      <c r="N166" s="32"/>
      <c r="O166" s="32"/>
      <c r="P166" s="32"/>
      <c r="Q166" s="32"/>
    </row>
    <row r="167" spans="1:17" x14ac:dyDescent="0.2">
      <c r="A167" s="32"/>
      <c r="G167" s="32"/>
      <c r="N167" s="32"/>
      <c r="O167" s="32"/>
      <c r="P167" s="32"/>
      <c r="Q167" s="32"/>
    </row>
    <row r="168" spans="1:17" x14ac:dyDescent="0.2">
      <c r="A168" s="32"/>
      <c r="G168" s="32"/>
      <c r="N168" s="32"/>
      <c r="O168" s="32"/>
      <c r="P168" s="32"/>
      <c r="Q168" s="32"/>
    </row>
    <row r="169" spans="1:17" x14ac:dyDescent="0.2">
      <c r="A169" s="32"/>
      <c r="G169" s="32"/>
      <c r="N169" s="32"/>
      <c r="O169" s="32"/>
      <c r="P169" s="32"/>
      <c r="Q169" s="32"/>
    </row>
    <row r="170" spans="1:17" x14ac:dyDescent="0.2">
      <c r="A170" s="32"/>
      <c r="G170" s="32"/>
      <c r="N170" s="32"/>
      <c r="O170" s="32"/>
      <c r="P170" s="32"/>
      <c r="Q170" s="32"/>
    </row>
    <row r="171" spans="1:17" x14ac:dyDescent="0.2">
      <c r="A171" s="32"/>
      <c r="G171" s="32"/>
      <c r="N171" s="32"/>
      <c r="O171" s="32"/>
      <c r="P171" s="32"/>
      <c r="Q171" s="32"/>
    </row>
    <row r="172" spans="1:17" x14ac:dyDescent="0.2">
      <c r="A172" s="32"/>
      <c r="G172" s="32"/>
      <c r="N172" s="32"/>
      <c r="O172" s="32"/>
      <c r="P172" s="32"/>
      <c r="Q172" s="32"/>
    </row>
    <row r="173" spans="1:17" x14ac:dyDescent="0.2">
      <c r="A173" s="32"/>
      <c r="G173" s="32"/>
      <c r="N173" s="32"/>
      <c r="O173" s="32"/>
      <c r="P173" s="32"/>
      <c r="Q173" s="32"/>
    </row>
    <row r="174" spans="1:17" x14ac:dyDescent="0.2">
      <c r="A174" s="32"/>
      <c r="G174" s="32"/>
      <c r="N174" s="32"/>
      <c r="O174" s="32"/>
      <c r="P174" s="32"/>
      <c r="Q174" s="32"/>
    </row>
    <row r="175" spans="1:17" x14ac:dyDescent="0.2">
      <c r="A175" s="32"/>
      <c r="G175" s="32"/>
      <c r="N175" s="32"/>
      <c r="O175" s="32"/>
      <c r="P175" s="32"/>
      <c r="Q175" s="32"/>
    </row>
    <row r="176" spans="1:17" x14ac:dyDescent="0.2">
      <c r="A176" s="32"/>
      <c r="G176" s="32"/>
      <c r="N176" s="32"/>
      <c r="O176" s="32"/>
      <c r="P176" s="32"/>
      <c r="Q176" s="32"/>
    </row>
    <row r="177" spans="1:17" x14ac:dyDescent="0.2">
      <c r="A177" s="32"/>
      <c r="G177" s="32"/>
      <c r="N177" s="32"/>
      <c r="O177" s="32"/>
      <c r="P177" s="32"/>
      <c r="Q177" s="32"/>
    </row>
    <row r="178" spans="1:17" x14ac:dyDescent="0.2">
      <c r="A178" s="32"/>
      <c r="G178" s="32"/>
      <c r="N178" s="32"/>
      <c r="O178" s="32"/>
      <c r="P178" s="32"/>
      <c r="Q178" s="32"/>
    </row>
    <row r="179" spans="1:17" x14ac:dyDescent="0.2">
      <c r="A179" s="32"/>
      <c r="G179" s="32"/>
      <c r="N179" s="32"/>
      <c r="O179" s="32"/>
      <c r="P179" s="32"/>
      <c r="Q179" s="32"/>
    </row>
    <row r="180" spans="1:17" x14ac:dyDescent="0.2">
      <c r="A180" s="32"/>
      <c r="G180" s="32"/>
      <c r="N180" s="32"/>
      <c r="O180" s="32"/>
      <c r="P180" s="32"/>
      <c r="Q180" s="32"/>
    </row>
    <row r="181" spans="1:17" x14ac:dyDescent="0.2">
      <c r="A181" s="32"/>
      <c r="G181" s="32"/>
      <c r="N181" s="32"/>
      <c r="O181" s="32"/>
      <c r="P181" s="32"/>
      <c r="Q181" s="32"/>
    </row>
    <row r="182" spans="1:17" x14ac:dyDescent="0.2">
      <c r="A182" s="32"/>
      <c r="G182" s="32"/>
      <c r="N182" s="32"/>
      <c r="O182" s="32"/>
      <c r="P182" s="32"/>
      <c r="Q182" s="32"/>
    </row>
    <row r="183" spans="1:17" x14ac:dyDescent="0.2">
      <c r="A183" s="32"/>
      <c r="G183" s="32"/>
      <c r="N183" s="32"/>
      <c r="O183" s="32"/>
      <c r="P183" s="32"/>
      <c r="Q183" s="32"/>
    </row>
    <row r="184" spans="1:17" x14ac:dyDescent="0.2">
      <c r="A184" s="32"/>
      <c r="G184" s="32"/>
      <c r="N184" s="32"/>
      <c r="O184" s="32"/>
      <c r="P184" s="32"/>
      <c r="Q184" s="32"/>
    </row>
    <row r="185" spans="1:17" x14ac:dyDescent="0.2">
      <c r="A185" s="32"/>
      <c r="G185" s="32"/>
      <c r="N185" s="32"/>
      <c r="O185" s="32"/>
      <c r="P185" s="32"/>
      <c r="Q185" s="32"/>
    </row>
    <row r="186" spans="1:17" x14ac:dyDescent="0.2">
      <c r="A186" s="32"/>
      <c r="G186" s="32"/>
      <c r="N186" s="32"/>
      <c r="O186" s="32"/>
      <c r="P186" s="32"/>
      <c r="Q186" s="32"/>
    </row>
    <row r="187" spans="1:17" x14ac:dyDescent="0.2">
      <c r="A187" s="32"/>
      <c r="G187" s="32"/>
      <c r="N187" s="32"/>
      <c r="O187" s="32"/>
      <c r="P187" s="32"/>
      <c r="Q187" s="32"/>
    </row>
    <row r="188" spans="1:17" x14ac:dyDescent="0.2">
      <c r="A188" s="32"/>
      <c r="G188" s="32"/>
      <c r="N188" s="32"/>
      <c r="O188" s="32"/>
      <c r="P188" s="32"/>
      <c r="Q188" s="32"/>
    </row>
    <row r="189" spans="1:17" x14ac:dyDescent="0.2">
      <c r="A189" s="32"/>
      <c r="G189" s="32"/>
      <c r="N189" s="32"/>
      <c r="O189" s="32"/>
      <c r="P189" s="32"/>
      <c r="Q189" s="32"/>
    </row>
    <row r="190" spans="1:17" x14ac:dyDescent="0.2">
      <c r="A190" s="32"/>
      <c r="G190" s="32"/>
      <c r="N190" s="32"/>
      <c r="O190" s="32"/>
      <c r="P190" s="32"/>
      <c r="Q190" s="32"/>
    </row>
    <row r="191" spans="1:17" x14ac:dyDescent="0.2">
      <c r="A191" s="32"/>
      <c r="G191" s="32"/>
      <c r="N191" s="32"/>
      <c r="O191" s="32"/>
      <c r="P191" s="32"/>
      <c r="Q191" s="32"/>
    </row>
    <row r="192" spans="1:17" x14ac:dyDescent="0.2">
      <c r="A192" s="32"/>
      <c r="G192" s="32"/>
      <c r="N192" s="32"/>
      <c r="O192" s="32"/>
      <c r="P192" s="32"/>
      <c r="Q192" s="32"/>
    </row>
    <row r="193" spans="1:17" x14ac:dyDescent="0.2">
      <c r="A193" s="32"/>
      <c r="G193" s="32"/>
      <c r="N193" s="32"/>
      <c r="O193" s="32"/>
      <c r="P193" s="32"/>
      <c r="Q193" s="32"/>
    </row>
    <row r="194" spans="1:17" x14ac:dyDescent="0.2">
      <c r="A194" s="32"/>
      <c r="G194" s="32"/>
      <c r="N194" s="32"/>
      <c r="O194" s="32"/>
      <c r="P194" s="32"/>
      <c r="Q194" s="32"/>
    </row>
    <row r="195" spans="1:17" x14ac:dyDescent="0.2">
      <c r="A195" s="32"/>
      <c r="G195" s="32"/>
      <c r="N195" s="32"/>
      <c r="O195" s="32"/>
      <c r="P195" s="32"/>
      <c r="Q195" s="32"/>
    </row>
    <row r="196" spans="1:17" x14ac:dyDescent="0.2">
      <c r="A196" s="32"/>
      <c r="G196" s="32"/>
      <c r="N196" s="32"/>
      <c r="O196" s="32"/>
      <c r="P196" s="32"/>
      <c r="Q196" s="32"/>
    </row>
    <row r="197" spans="1:17" x14ac:dyDescent="0.2">
      <c r="A197" s="32"/>
      <c r="G197" s="32"/>
      <c r="N197" s="32"/>
      <c r="O197" s="32"/>
      <c r="P197" s="32"/>
      <c r="Q197" s="32"/>
    </row>
    <row r="198" spans="1:17" x14ac:dyDescent="0.2">
      <c r="A198" s="32"/>
      <c r="G198" s="32"/>
      <c r="N198" s="32"/>
      <c r="O198" s="32"/>
      <c r="P198" s="32"/>
      <c r="Q198" s="32"/>
    </row>
    <row r="199" spans="1:17" x14ac:dyDescent="0.2">
      <c r="A199" s="32"/>
      <c r="G199" s="32"/>
      <c r="N199" s="32"/>
      <c r="O199" s="32"/>
      <c r="P199" s="32"/>
      <c r="Q199" s="32"/>
    </row>
    <row r="200" spans="1:17" x14ac:dyDescent="0.2">
      <c r="A200" s="32"/>
      <c r="G200" s="32"/>
      <c r="N200" s="32"/>
      <c r="O200" s="32"/>
      <c r="P200" s="32"/>
      <c r="Q200" s="32"/>
    </row>
    <row r="201" spans="1:17" x14ac:dyDescent="0.2">
      <c r="A201" s="32"/>
      <c r="G201" s="32"/>
      <c r="N201" s="32"/>
      <c r="O201" s="32"/>
      <c r="P201" s="32"/>
      <c r="Q201" s="32"/>
    </row>
    <row r="202" spans="1:17" x14ac:dyDescent="0.2">
      <c r="A202" s="32"/>
      <c r="G202" s="32"/>
      <c r="N202" s="32"/>
      <c r="O202" s="32"/>
      <c r="P202" s="32"/>
      <c r="Q202" s="32"/>
    </row>
    <row r="203" spans="1:17" x14ac:dyDescent="0.2">
      <c r="A203" s="32"/>
      <c r="G203" s="32"/>
      <c r="N203" s="32"/>
      <c r="O203" s="32"/>
      <c r="P203" s="32"/>
      <c r="Q203" s="32"/>
    </row>
    <row r="204" spans="1:17" x14ac:dyDescent="0.2">
      <c r="A204" s="32"/>
      <c r="G204" s="32"/>
      <c r="N204" s="32"/>
      <c r="O204" s="32"/>
      <c r="P204" s="32"/>
      <c r="Q204" s="32"/>
    </row>
    <row r="205" spans="1:17" x14ac:dyDescent="0.2">
      <c r="A205" s="32"/>
      <c r="G205" s="32"/>
      <c r="N205" s="32"/>
      <c r="O205" s="32"/>
      <c r="P205" s="32"/>
      <c r="Q205" s="32"/>
    </row>
    <row r="206" spans="1:17" x14ac:dyDescent="0.2">
      <c r="A206" s="32"/>
      <c r="G206" s="32"/>
      <c r="N206" s="32"/>
      <c r="O206" s="32"/>
      <c r="P206" s="32"/>
      <c r="Q206" s="32"/>
    </row>
    <row r="207" spans="1:17" x14ac:dyDescent="0.2">
      <c r="A207" s="32"/>
      <c r="G207" s="32"/>
      <c r="N207" s="32"/>
      <c r="O207" s="32"/>
      <c r="P207" s="32"/>
      <c r="Q207" s="32"/>
    </row>
    <row r="208" spans="1:17" x14ac:dyDescent="0.2">
      <c r="A208" s="32"/>
      <c r="G208" s="32"/>
      <c r="N208" s="32"/>
      <c r="O208" s="32"/>
      <c r="P208" s="32"/>
      <c r="Q208" s="32"/>
    </row>
    <row r="209" spans="1:17" x14ac:dyDescent="0.2">
      <c r="A209" s="32"/>
      <c r="G209" s="32"/>
      <c r="N209" s="32"/>
      <c r="O209" s="32"/>
      <c r="P209" s="32"/>
      <c r="Q209" s="32"/>
    </row>
    <row r="210" spans="1:17" x14ac:dyDescent="0.2">
      <c r="A210" s="32"/>
      <c r="G210" s="32"/>
      <c r="N210" s="32"/>
      <c r="O210" s="32"/>
      <c r="P210" s="32"/>
      <c r="Q210" s="32"/>
    </row>
    <row r="211" spans="1:17" x14ac:dyDescent="0.2">
      <c r="A211" s="32"/>
      <c r="G211" s="32"/>
      <c r="N211" s="32"/>
      <c r="O211" s="32"/>
      <c r="P211" s="32"/>
      <c r="Q211" s="32"/>
    </row>
    <row r="212" spans="1:17" x14ac:dyDescent="0.2">
      <c r="A212" s="32"/>
      <c r="G212" s="32"/>
      <c r="N212" s="32"/>
      <c r="O212" s="32"/>
      <c r="P212" s="32"/>
      <c r="Q212" s="32"/>
    </row>
    <row r="213" spans="1:17" x14ac:dyDescent="0.2">
      <c r="A213" s="32"/>
      <c r="G213" s="32"/>
      <c r="N213" s="32"/>
      <c r="O213" s="32"/>
      <c r="P213" s="32"/>
      <c r="Q213" s="32"/>
    </row>
    <row r="214" spans="1:17" x14ac:dyDescent="0.2">
      <c r="A214" s="32"/>
      <c r="G214" s="32"/>
      <c r="N214" s="32"/>
      <c r="O214" s="32"/>
      <c r="P214" s="32"/>
      <c r="Q214" s="32"/>
    </row>
    <row r="215" spans="1:17" x14ac:dyDescent="0.2">
      <c r="A215" s="32"/>
      <c r="G215" s="32"/>
      <c r="N215" s="32"/>
      <c r="O215" s="32"/>
      <c r="P215" s="32"/>
      <c r="Q215" s="32"/>
    </row>
    <row r="216" spans="1:17" x14ac:dyDescent="0.2">
      <c r="A216" s="32"/>
      <c r="G216" s="32"/>
      <c r="N216" s="32"/>
      <c r="O216" s="32"/>
      <c r="P216" s="32"/>
      <c r="Q216" s="32"/>
    </row>
    <row r="217" spans="1:17" x14ac:dyDescent="0.2">
      <c r="A217" s="32"/>
      <c r="G217" s="32"/>
      <c r="N217" s="32"/>
      <c r="O217" s="32"/>
      <c r="P217" s="32"/>
      <c r="Q217" s="32"/>
    </row>
    <row r="218" spans="1:17" x14ac:dyDescent="0.2">
      <c r="A218" s="32"/>
      <c r="G218" s="32"/>
      <c r="N218" s="32"/>
      <c r="O218" s="32"/>
      <c r="P218" s="32"/>
      <c r="Q218" s="32"/>
    </row>
    <row r="219" spans="1:17" x14ac:dyDescent="0.2">
      <c r="A219" s="32"/>
      <c r="G219" s="32"/>
      <c r="N219" s="32"/>
      <c r="O219" s="32"/>
      <c r="P219" s="32"/>
      <c r="Q219" s="32"/>
    </row>
    <row r="220" spans="1:17" x14ac:dyDescent="0.2">
      <c r="A220" s="32"/>
      <c r="G220" s="32"/>
      <c r="N220" s="32"/>
      <c r="O220" s="32"/>
      <c r="P220" s="32"/>
      <c r="Q220" s="32"/>
    </row>
    <row r="221" spans="1:17" x14ac:dyDescent="0.2">
      <c r="A221" s="32"/>
      <c r="G221" s="32"/>
      <c r="N221" s="32"/>
      <c r="O221" s="32"/>
      <c r="P221" s="32"/>
      <c r="Q221" s="32"/>
    </row>
    <row r="222" spans="1:17" x14ac:dyDescent="0.2">
      <c r="A222" s="32"/>
      <c r="G222" s="32"/>
      <c r="N222" s="32"/>
      <c r="O222" s="32"/>
      <c r="P222" s="32"/>
      <c r="Q222" s="32"/>
    </row>
    <row r="223" spans="1:17" x14ac:dyDescent="0.2">
      <c r="A223" s="32"/>
      <c r="G223" s="32"/>
      <c r="N223" s="32"/>
      <c r="O223" s="32"/>
      <c r="P223" s="32"/>
      <c r="Q223" s="32"/>
    </row>
    <row r="224" spans="1:17" x14ac:dyDescent="0.2">
      <c r="A224" s="32"/>
      <c r="G224" s="32"/>
      <c r="N224" s="32"/>
      <c r="O224" s="32"/>
      <c r="P224" s="32"/>
      <c r="Q224" s="32"/>
    </row>
    <row r="225" spans="1:17" x14ac:dyDescent="0.2">
      <c r="A225" s="32"/>
      <c r="G225" s="32"/>
      <c r="N225" s="32"/>
      <c r="O225" s="32"/>
      <c r="P225" s="32"/>
      <c r="Q225" s="32"/>
    </row>
    <row r="226" spans="1:17" x14ac:dyDescent="0.2">
      <c r="A226" s="32"/>
      <c r="G226" s="32"/>
      <c r="N226" s="32"/>
      <c r="O226" s="32"/>
      <c r="P226" s="32"/>
      <c r="Q226" s="32"/>
    </row>
    <row r="227" spans="1:17" x14ac:dyDescent="0.2">
      <c r="A227" s="32"/>
      <c r="G227" s="32"/>
      <c r="N227" s="32"/>
      <c r="O227" s="32"/>
      <c r="P227" s="32"/>
      <c r="Q227" s="32"/>
    </row>
    <row r="228" spans="1:17" x14ac:dyDescent="0.2">
      <c r="A228" s="32"/>
      <c r="G228" s="32"/>
      <c r="N228" s="32"/>
      <c r="O228" s="32"/>
      <c r="P228" s="32"/>
      <c r="Q228" s="32"/>
    </row>
    <row r="229" spans="1:17" x14ac:dyDescent="0.2">
      <c r="A229" s="32"/>
      <c r="G229" s="32"/>
      <c r="N229" s="32"/>
      <c r="O229" s="32"/>
      <c r="P229" s="32"/>
      <c r="Q229" s="32"/>
    </row>
    <row r="230" spans="1:17" x14ac:dyDescent="0.2">
      <c r="A230" s="32"/>
      <c r="G230" s="32"/>
      <c r="N230" s="32"/>
      <c r="O230" s="32"/>
      <c r="P230" s="32"/>
      <c r="Q230" s="32"/>
    </row>
    <row r="231" spans="1:17" x14ac:dyDescent="0.2">
      <c r="A231" s="32"/>
      <c r="G231" s="32"/>
      <c r="N231" s="32"/>
      <c r="O231" s="32"/>
      <c r="P231" s="32"/>
      <c r="Q231" s="32"/>
    </row>
    <row r="232" spans="1:17" x14ac:dyDescent="0.2">
      <c r="A232" s="32"/>
      <c r="G232" s="32"/>
      <c r="N232" s="32"/>
      <c r="O232" s="32"/>
      <c r="P232" s="32"/>
      <c r="Q232" s="32"/>
    </row>
    <row r="233" spans="1:17" x14ac:dyDescent="0.2">
      <c r="A233" s="32"/>
      <c r="G233" s="32"/>
      <c r="N233" s="32"/>
      <c r="O233" s="32"/>
      <c r="P233" s="32"/>
      <c r="Q233" s="32"/>
    </row>
    <row r="234" spans="1:17" x14ac:dyDescent="0.2">
      <c r="A234" s="32"/>
      <c r="G234" s="32"/>
      <c r="N234" s="32"/>
      <c r="O234" s="32"/>
      <c r="P234" s="32"/>
      <c r="Q234" s="32"/>
    </row>
    <row r="235" spans="1:17" x14ac:dyDescent="0.2">
      <c r="A235" s="32"/>
      <c r="G235" s="32"/>
      <c r="N235" s="32"/>
      <c r="O235" s="32"/>
      <c r="P235" s="32"/>
      <c r="Q235" s="32"/>
    </row>
    <row r="236" spans="1:17" x14ac:dyDescent="0.2">
      <c r="A236" s="32"/>
      <c r="G236" s="32"/>
      <c r="N236" s="32"/>
      <c r="O236" s="32"/>
      <c r="P236" s="32"/>
      <c r="Q236" s="32"/>
    </row>
    <row r="237" spans="1:17" x14ac:dyDescent="0.2">
      <c r="A237" s="32"/>
      <c r="G237" s="32"/>
      <c r="N237" s="32"/>
      <c r="O237" s="32"/>
      <c r="P237" s="32"/>
      <c r="Q237" s="32"/>
    </row>
    <row r="238" spans="1:17" x14ac:dyDescent="0.2">
      <c r="A238" s="32"/>
      <c r="G238" s="32"/>
      <c r="N238" s="32"/>
      <c r="O238" s="32"/>
      <c r="P238" s="32"/>
      <c r="Q238" s="32"/>
    </row>
    <row r="239" spans="1:17" x14ac:dyDescent="0.2">
      <c r="A239" s="32"/>
      <c r="G239" s="32"/>
      <c r="N239" s="32"/>
      <c r="O239" s="32"/>
      <c r="P239" s="32"/>
      <c r="Q239" s="32"/>
    </row>
    <row r="240" spans="1:17" x14ac:dyDescent="0.2">
      <c r="A240" s="32"/>
      <c r="G240" s="32"/>
      <c r="N240" s="32"/>
      <c r="O240" s="32"/>
      <c r="P240" s="32"/>
      <c r="Q240" s="32"/>
    </row>
    <row r="241" spans="1:17" x14ac:dyDescent="0.2">
      <c r="A241" s="32"/>
      <c r="G241" s="32"/>
      <c r="N241" s="32"/>
      <c r="O241" s="32"/>
      <c r="P241" s="32"/>
      <c r="Q241" s="32"/>
    </row>
    <row r="242" spans="1:17" x14ac:dyDescent="0.2">
      <c r="A242" s="32"/>
      <c r="G242" s="32"/>
      <c r="N242" s="32"/>
      <c r="O242" s="32"/>
      <c r="P242" s="32"/>
      <c r="Q242" s="32"/>
    </row>
    <row r="243" spans="1:17" x14ac:dyDescent="0.2">
      <c r="A243" s="32"/>
      <c r="G243" s="32"/>
      <c r="N243" s="32"/>
      <c r="O243" s="32"/>
      <c r="P243" s="32"/>
      <c r="Q243" s="32"/>
    </row>
    <row r="244" spans="1:17" x14ac:dyDescent="0.2">
      <c r="A244" s="32"/>
      <c r="G244" s="32"/>
      <c r="N244" s="32"/>
      <c r="O244" s="32"/>
      <c r="P244" s="32"/>
      <c r="Q244" s="32"/>
    </row>
    <row r="245" spans="1:17" x14ac:dyDescent="0.2">
      <c r="A245" s="32"/>
      <c r="G245" s="32"/>
      <c r="N245" s="32"/>
      <c r="O245" s="32"/>
      <c r="P245" s="32"/>
      <c r="Q245" s="32"/>
    </row>
    <row r="246" spans="1:17" x14ac:dyDescent="0.2">
      <c r="A246" s="32"/>
      <c r="G246" s="32"/>
      <c r="N246" s="32"/>
      <c r="O246" s="32"/>
      <c r="P246" s="32"/>
      <c r="Q246" s="32"/>
    </row>
    <row r="247" spans="1:17" x14ac:dyDescent="0.2">
      <c r="A247" s="32"/>
      <c r="G247" s="32"/>
      <c r="N247" s="32"/>
      <c r="O247" s="32"/>
      <c r="P247" s="32"/>
      <c r="Q247" s="32"/>
    </row>
    <row r="248" spans="1:17" x14ac:dyDescent="0.2">
      <c r="A248" s="32"/>
      <c r="G248" s="32"/>
      <c r="N248" s="32"/>
      <c r="O248" s="32"/>
      <c r="P248" s="32"/>
      <c r="Q248" s="32"/>
    </row>
    <row r="249" spans="1:17" x14ac:dyDescent="0.2">
      <c r="A249" s="32"/>
      <c r="G249" s="32"/>
      <c r="N249" s="32"/>
      <c r="O249" s="32"/>
      <c r="P249" s="32"/>
      <c r="Q249" s="32"/>
    </row>
    <row r="250" spans="1:17" x14ac:dyDescent="0.2">
      <c r="A250" s="32"/>
      <c r="G250" s="32"/>
      <c r="N250" s="32"/>
      <c r="O250" s="32"/>
      <c r="P250" s="32"/>
      <c r="Q250" s="32"/>
    </row>
    <row r="251" spans="1:17" x14ac:dyDescent="0.2">
      <c r="A251" s="32"/>
      <c r="G251" s="32"/>
      <c r="N251" s="32"/>
      <c r="O251" s="32"/>
      <c r="P251" s="32"/>
      <c r="Q251" s="32"/>
    </row>
    <row r="252" spans="1:17" x14ac:dyDescent="0.2">
      <c r="A252" s="32"/>
      <c r="G252" s="32"/>
      <c r="N252" s="32"/>
      <c r="O252" s="32"/>
      <c r="P252" s="32"/>
      <c r="Q252" s="32"/>
    </row>
    <row r="253" spans="1:17" x14ac:dyDescent="0.2">
      <c r="A253" s="32"/>
      <c r="G253" s="32"/>
      <c r="N253" s="32"/>
      <c r="O253" s="32"/>
      <c r="P253" s="32"/>
      <c r="Q253" s="32"/>
    </row>
    <row r="254" spans="1:17" x14ac:dyDescent="0.2">
      <c r="A254" s="32"/>
      <c r="G254" s="32"/>
      <c r="N254" s="32"/>
      <c r="O254" s="32"/>
      <c r="P254" s="32"/>
      <c r="Q254" s="32"/>
    </row>
    <row r="255" spans="1:17" x14ac:dyDescent="0.2">
      <c r="A255" s="32"/>
      <c r="G255" s="32"/>
      <c r="N255" s="32"/>
      <c r="O255" s="32"/>
      <c r="P255" s="32"/>
      <c r="Q255" s="32"/>
    </row>
    <row r="256" spans="1:17" x14ac:dyDescent="0.2">
      <c r="A256" s="32"/>
      <c r="G256" s="32"/>
      <c r="N256" s="32"/>
      <c r="O256" s="32"/>
      <c r="P256" s="32"/>
      <c r="Q256" s="32"/>
    </row>
    <row r="257" spans="1:17" x14ac:dyDescent="0.2">
      <c r="A257" s="32"/>
      <c r="G257" s="32"/>
      <c r="N257" s="32"/>
      <c r="O257" s="32"/>
      <c r="P257" s="32"/>
      <c r="Q257" s="32"/>
    </row>
    <row r="258" spans="1:17" x14ac:dyDescent="0.2">
      <c r="A258" s="32"/>
      <c r="G258" s="32"/>
      <c r="N258" s="32"/>
      <c r="O258" s="32"/>
      <c r="P258" s="32"/>
      <c r="Q258" s="32"/>
    </row>
    <row r="259" spans="1:17" x14ac:dyDescent="0.2">
      <c r="A259" s="32"/>
      <c r="G259" s="32"/>
      <c r="N259" s="32"/>
      <c r="O259" s="32"/>
      <c r="P259" s="32"/>
      <c r="Q259" s="32"/>
    </row>
    <row r="260" spans="1:17" x14ac:dyDescent="0.2">
      <c r="A260" s="32"/>
      <c r="G260" s="32"/>
      <c r="N260" s="32"/>
      <c r="O260" s="32"/>
      <c r="P260" s="32"/>
      <c r="Q260" s="32"/>
    </row>
    <row r="261" spans="1:17" x14ac:dyDescent="0.2">
      <c r="A261" s="32"/>
      <c r="G261" s="32"/>
      <c r="N261" s="32"/>
      <c r="O261" s="32"/>
      <c r="P261" s="32"/>
      <c r="Q261" s="32"/>
    </row>
    <row r="262" spans="1:17" x14ac:dyDescent="0.2">
      <c r="A262" s="32"/>
      <c r="G262" s="32"/>
      <c r="N262" s="32"/>
      <c r="O262" s="32"/>
      <c r="P262" s="32"/>
      <c r="Q262" s="32"/>
    </row>
    <row r="263" spans="1:17" x14ac:dyDescent="0.2">
      <c r="A263" s="32"/>
      <c r="G263" s="32"/>
      <c r="N263" s="32"/>
      <c r="O263" s="32"/>
      <c r="P263" s="32"/>
      <c r="Q263" s="32"/>
    </row>
    <row r="264" spans="1:17" x14ac:dyDescent="0.2">
      <c r="A264" s="32"/>
      <c r="G264" s="32"/>
      <c r="N264" s="32"/>
      <c r="O264" s="32"/>
      <c r="P264" s="32"/>
      <c r="Q264" s="32"/>
    </row>
    <row r="265" spans="1:17" x14ac:dyDescent="0.2">
      <c r="A265" s="32"/>
      <c r="G265" s="32"/>
      <c r="N265" s="32"/>
      <c r="O265" s="32"/>
      <c r="P265" s="32"/>
      <c r="Q265" s="32"/>
    </row>
    <row r="266" spans="1:17" x14ac:dyDescent="0.2">
      <c r="A266" s="32"/>
      <c r="G266" s="32"/>
      <c r="N266" s="32"/>
      <c r="O266" s="32"/>
      <c r="P266" s="32"/>
      <c r="Q266" s="32"/>
    </row>
    <row r="267" spans="1:17" x14ac:dyDescent="0.2">
      <c r="A267" s="32"/>
      <c r="G267" s="32"/>
      <c r="N267" s="32"/>
      <c r="O267" s="32"/>
      <c r="P267" s="32"/>
      <c r="Q267" s="32"/>
    </row>
    <row r="268" spans="1:17" x14ac:dyDescent="0.2">
      <c r="A268" s="32"/>
      <c r="G268" s="32"/>
      <c r="N268" s="32"/>
      <c r="O268" s="32"/>
      <c r="P268" s="32"/>
      <c r="Q268" s="32"/>
    </row>
    <row r="269" spans="1:17" x14ac:dyDescent="0.2">
      <c r="A269" s="32"/>
      <c r="G269" s="32"/>
      <c r="N269" s="32"/>
      <c r="O269" s="32"/>
      <c r="P269" s="32"/>
      <c r="Q269" s="32"/>
    </row>
    <row r="270" spans="1:17" x14ac:dyDescent="0.2">
      <c r="A270" s="32"/>
      <c r="G270" s="32"/>
      <c r="N270" s="32"/>
      <c r="O270" s="32"/>
      <c r="P270" s="32"/>
      <c r="Q270" s="32"/>
    </row>
    <row r="271" spans="1:17" x14ac:dyDescent="0.2">
      <c r="A271" s="32"/>
      <c r="G271" s="32"/>
      <c r="N271" s="32"/>
      <c r="O271" s="32"/>
      <c r="P271" s="32"/>
      <c r="Q271" s="32"/>
    </row>
    <row r="272" spans="1:17" x14ac:dyDescent="0.2">
      <c r="A272" s="32"/>
      <c r="G272" s="32"/>
      <c r="N272" s="32"/>
      <c r="O272" s="32"/>
      <c r="P272" s="32"/>
      <c r="Q272" s="32"/>
    </row>
    <row r="273" spans="1:17" x14ac:dyDescent="0.2">
      <c r="A273" s="32"/>
      <c r="G273" s="32"/>
      <c r="N273" s="32"/>
      <c r="O273" s="32"/>
      <c r="P273" s="32"/>
      <c r="Q273" s="32"/>
    </row>
    <row r="274" spans="1:17" x14ac:dyDescent="0.2">
      <c r="A274" s="32"/>
      <c r="G274" s="32"/>
      <c r="N274" s="32"/>
      <c r="O274" s="32"/>
      <c r="P274" s="32"/>
      <c r="Q274" s="32"/>
    </row>
    <row r="275" spans="1:17" x14ac:dyDescent="0.2">
      <c r="A275" s="32"/>
      <c r="G275" s="32"/>
      <c r="N275" s="32"/>
      <c r="O275" s="32"/>
      <c r="P275" s="32"/>
      <c r="Q275" s="32"/>
    </row>
    <row r="276" spans="1:17" x14ac:dyDescent="0.2">
      <c r="A276" s="32"/>
      <c r="G276" s="32"/>
      <c r="N276" s="32"/>
      <c r="O276" s="32"/>
      <c r="P276" s="32"/>
      <c r="Q276" s="32"/>
    </row>
    <row r="277" spans="1:17" x14ac:dyDescent="0.2">
      <c r="A277" s="32"/>
      <c r="G277" s="32"/>
      <c r="N277" s="32"/>
      <c r="O277" s="32"/>
      <c r="P277" s="32"/>
      <c r="Q277" s="32"/>
    </row>
    <row r="278" spans="1:17" x14ac:dyDescent="0.2">
      <c r="A278" s="32"/>
      <c r="G278" s="32"/>
      <c r="N278" s="32"/>
      <c r="O278" s="32"/>
      <c r="P278" s="32"/>
      <c r="Q278" s="32"/>
    </row>
    <row r="279" spans="1:17" x14ac:dyDescent="0.2">
      <c r="A279" s="32"/>
      <c r="G279" s="32"/>
      <c r="N279" s="32"/>
      <c r="O279" s="32"/>
      <c r="P279" s="32"/>
      <c r="Q279" s="32"/>
    </row>
    <row r="280" spans="1:17" x14ac:dyDescent="0.2">
      <c r="A280" s="32"/>
      <c r="G280" s="32"/>
      <c r="N280" s="32"/>
      <c r="O280" s="32"/>
      <c r="P280" s="32"/>
      <c r="Q280" s="32"/>
    </row>
    <row r="281" spans="1:17" x14ac:dyDescent="0.2">
      <c r="A281" s="32"/>
      <c r="G281" s="32"/>
      <c r="N281" s="32"/>
      <c r="O281" s="32"/>
      <c r="P281" s="32"/>
      <c r="Q281" s="32"/>
    </row>
    <row r="282" spans="1:17" x14ac:dyDescent="0.2">
      <c r="A282" s="32"/>
      <c r="G282" s="32"/>
      <c r="N282" s="32"/>
      <c r="O282" s="32"/>
      <c r="P282" s="32"/>
      <c r="Q282" s="32"/>
    </row>
    <row r="283" spans="1:17" x14ac:dyDescent="0.2">
      <c r="A283" s="32"/>
      <c r="G283" s="32"/>
      <c r="N283" s="32"/>
      <c r="O283" s="32"/>
      <c r="P283" s="32"/>
      <c r="Q283" s="32"/>
    </row>
    <row r="284" spans="1:17" x14ac:dyDescent="0.2">
      <c r="A284" s="32"/>
      <c r="G284" s="32"/>
      <c r="N284" s="32"/>
      <c r="O284" s="32"/>
      <c r="P284" s="32"/>
      <c r="Q284" s="32"/>
    </row>
    <row r="285" spans="1:17" x14ac:dyDescent="0.2">
      <c r="A285" s="32"/>
      <c r="G285" s="32"/>
      <c r="N285" s="32"/>
      <c r="O285" s="32"/>
      <c r="P285" s="32"/>
      <c r="Q285" s="32"/>
    </row>
    <row r="286" spans="1:17" x14ac:dyDescent="0.2">
      <c r="A286" s="32"/>
      <c r="G286" s="32"/>
      <c r="N286" s="32"/>
      <c r="O286" s="32"/>
      <c r="P286" s="32"/>
      <c r="Q286" s="32"/>
    </row>
    <row r="287" spans="1:17" x14ac:dyDescent="0.2">
      <c r="A287" s="32"/>
      <c r="G287" s="32"/>
      <c r="N287" s="32"/>
      <c r="O287" s="32"/>
      <c r="P287" s="32"/>
      <c r="Q287" s="32"/>
    </row>
    <row r="288" spans="1:17" x14ac:dyDescent="0.2">
      <c r="A288" s="32"/>
      <c r="G288" s="32"/>
      <c r="N288" s="32"/>
      <c r="O288" s="32"/>
      <c r="P288" s="32"/>
      <c r="Q288" s="32"/>
    </row>
    <row r="289" spans="1:17" x14ac:dyDescent="0.2">
      <c r="A289" s="32"/>
      <c r="G289" s="32"/>
      <c r="N289" s="32"/>
      <c r="O289" s="32"/>
      <c r="P289" s="32"/>
      <c r="Q289" s="32"/>
    </row>
    <row r="290" spans="1:17" x14ac:dyDescent="0.2">
      <c r="A290" s="32"/>
      <c r="G290" s="32"/>
      <c r="N290" s="32"/>
      <c r="O290" s="32"/>
      <c r="P290" s="32"/>
      <c r="Q290" s="32"/>
    </row>
    <row r="291" spans="1:17" x14ac:dyDescent="0.2">
      <c r="A291" s="32"/>
      <c r="G291" s="32"/>
      <c r="N291" s="32"/>
      <c r="O291" s="32"/>
      <c r="P291" s="32"/>
      <c r="Q291" s="32"/>
    </row>
    <row r="292" spans="1:17" x14ac:dyDescent="0.2">
      <c r="A292" s="32"/>
      <c r="G292" s="32"/>
      <c r="N292" s="32"/>
      <c r="O292" s="32"/>
      <c r="P292" s="32"/>
      <c r="Q292" s="32"/>
    </row>
    <row r="293" spans="1:17" x14ac:dyDescent="0.2">
      <c r="A293" s="32"/>
      <c r="G293" s="32"/>
      <c r="N293" s="32"/>
      <c r="O293" s="32"/>
      <c r="P293" s="32"/>
      <c r="Q293" s="32"/>
    </row>
    <row r="294" spans="1:17" x14ac:dyDescent="0.2">
      <c r="A294" s="32"/>
      <c r="G294" s="32"/>
      <c r="N294" s="32"/>
      <c r="O294" s="32"/>
      <c r="P294" s="32"/>
      <c r="Q294" s="32"/>
    </row>
    <row r="295" spans="1:17" x14ac:dyDescent="0.2">
      <c r="A295" s="32"/>
      <c r="G295" s="32"/>
      <c r="N295" s="32"/>
      <c r="O295" s="32"/>
      <c r="P295" s="32"/>
      <c r="Q295" s="32"/>
    </row>
    <row r="296" spans="1:17" x14ac:dyDescent="0.2">
      <c r="A296" s="32"/>
      <c r="G296" s="32"/>
      <c r="N296" s="32"/>
      <c r="O296" s="32"/>
      <c r="P296" s="32"/>
      <c r="Q296" s="32"/>
    </row>
    <row r="297" spans="1:17" x14ac:dyDescent="0.2">
      <c r="A297" s="32"/>
      <c r="G297" s="32"/>
      <c r="N297" s="32"/>
      <c r="O297" s="32"/>
      <c r="P297" s="32"/>
      <c r="Q297" s="32"/>
    </row>
    <row r="298" spans="1:17" x14ac:dyDescent="0.2">
      <c r="A298" s="32"/>
      <c r="G298" s="32"/>
      <c r="N298" s="32"/>
      <c r="O298" s="32"/>
      <c r="P298" s="32"/>
      <c r="Q298" s="32"/>
    </row>
    <row r="299" spans="1:17" x14ac:dyDescent="0.2">
      <c r="A299" s="32"/>
      <c r="G299" s="32"/>
      <c r="N299" s="32"/>
      <c r="O299" s="32"/>
      <c r="P299" s="32"/>
      <c r="Q299" s="32"/>
    </row>
    <row r="300" spans="1:17" x14ac:dyDescent="0.2">
      <c r="A300" s="32"/>
      <c r="G300" s="32"/>
      <c r="N300" s="32"/>
      <c r="O300" s="32"/>
      <c r="P300" s="32"/>
      <c r="Q300" s="32"/>
    </row>
    <row r="301" spans="1:17" x14ac:dyDescent="0.2">
      <c r="A301" s="32"/>
      <c r="G301" s="32"/>
      <c r="N301" s="32"/>
      <c r="O301" s="32"/>
      <c r="P301" s="32"/>
      <c r="Q301" s="32"/>
    </row>
    <row r="302" spans="1:17" x14ac:dyDescent="0.2">
      <c r="A302" s="32"/>
      <c r="G302" s="32"/>
      <c r="N302" s="32"/>
      <c r="O302" s="32"/>
      <c r="P302" s="32"/>
      <c r="Q302" s="32"/>
    </row>
    <row r="303" spans="1:17" x14ac:dyDescent="0.2">
      <c r="A303" s="32"/>
      <c r="G303" s="32"/>
      <c r="N303" s="32"/>
      <c r="O303" s="32"/>
      <c r="P303" s="32"/>
      <c r="Q303" s="32"/>
    </row>
    <row r="304" spans="1:17" x14ac:dyDescent="0.2">
      <c r="A304" s="32"/>
      <c r="G304" s="32"/>
      <c r="N304" s="32"/>
      <c r="O304" s="32"/>
      <c r="P304" s="32"/>
      <c r="Q304" s="32"/>
    </row>
    <row r="305" spans="1:17" x14ac:dyDescent="0.2">
      <c r="A305" s="32"/>
      <c r="G305" s="32"/>
      <c r="N305" s="32"/>
      <c r="O305" s="32"/>
      <c r="P305" s="32"/>
      <c r="Q305" s="32"/>
    </row>
    <row r="306" spans="1:17" x14ac:dyDescent="0.2">
      <c r="A306" s="32"/>
      <c r="G306" s="32"/>
      <c r="N306" s="32"/>
      <c r="O306" s="32"/>
      <c r="P306" s="32"/>
      <c r="Q306" s="32"/>
    </row>
    <row r="307" spans="1:17" x14ac:dyDescent="0.2">
      <c r="A307" s="32"/>
      <c r="G307" s="32"/>
      <c r="N307" s="32"/>
      <c r="O307" s="32"/>
      <c r="P307" s="32"/>
      <c r="Q307" s="32"/>
    </row>
    <row r="308" spans="1:17" x14ac:dyDescent="0.2">
      <c r="A308" s="32"/>
      <c r="G308" s="32"/>
      <c r="N308" s="32"/>
      <c r="O308" s="32"/>
      <c r="P308" s="32"/>
      <c r="Q308" s="32"/>
    </row>
    <row r="309" spans="1:17" x14ac:dyDescent="0.2">
      <c r="A309" s="32"/>
      <c r="G309" s="32"/>
      <c r="N309" s="32"/>
      <c r="O309" s="32"/>
      <c r="P309" s="32"/>
      <c r="Q309" s="32"/>
    </row>
    <row r="310" spans="1:17" x14ac:dyDescent="0.2">
      <c r="A310" s="32"/>
      <c r="G310" s="32"/>
      <c r="N310" s="32"/>
      <c r="O310" s="32"/>
      <c r="P310" s="32"/>
      <c r="Q310" s="32"/>
    </row>
    <row r="311" spans="1:17" x14ac:dyDescent="0.2">
      <c r="A311" s="32"/>
      <c r="G311" s="32"/>
      <c r="N311" s="32"/>
      <c r="O311" s="32"/>
      <c r="P311" s="32"/>
      <c r="Q311" s="32"/>
    </row>
    <row r="312" spans="1:17" x14ac:dyDescent="0.2">
      <c r="A312" s="32"/>
      <c r="G312" s="32"/>
      <c r="N312" s="32"/>
      <c r="O312" s="32"/>
      <c r="P312" s="32"/>
      <c r="Q312" s="32"/>
    </row>
    <row r="313" spans="1:17" x14ac:dyDescent="0.2">
      <c r="A313" s="32"/>
      <c r="G313" s="32"/>
      <c r="N313" s="32"/>
      <c r="O313" s="32"/>
      <c r="P313" s="32"/>
      <c r="Q313" s="32"/>
    </row>
    <row r="314" spans="1:17" x14ac:dyDescent="0.2">
      <c r="A314" s="32"/>
      <c r="G314" s="32"/>
      <c r="N314" s="32"/>
      <c r="O314" s="32"/>
      <c r="P314" s="32"/>
      <c r="Q314" s="32"/>
    </row>
    <row r="315" spans="1:17" x14ac:dyDescent="0.2">
      <c r="A315" s="32"/>
      <c r="G315" s="32"/>
      <c r="N315" s="32"/>
      <c r="O315" s="32"/>
      <c r="P315" s="32"/>
      <c r="Q315" s="32"/>
    </row>
    <row r="316" spans="1:17" x14ac:dyDescent="0.2">
      <c r="A316" s="32"/>
      <c r="G316" s="32"/>
      <c r="N316" s="32"/>
      <c r="O316" s="32"/>
      <c r="P316" s="32"/>
      <c r="Q316" s="32"/>
    </row>
    <row r="317" spans="1:17" x14ac:dyDescent="0.2">
      <c r="A317" s="32"/>
      <c r="G317" s="32"/>
      <c r="N317" s="32"/>
      <c r="O317" s="32"/>
      <c r="P317" s="32"/>
      <c r="Q317" s="32"/>
    </row>
    <row r="318" spans="1:17" x14ac:dyDescent="0.2">
      <c r="A318" s="32"/>
      <c r="G318" s="32"/>
      <c r="N318" s="32"/>
      <c r="O318" s="32"/>
      <c r="P318" s="32"/>
      <c r="Q318" s="32"/>
    </row>
    <row r="319" spans="1:17" x14ac:dyDescent="0.2">
      <c r="A319" s="32"/>
      <c r="G319" s="32"/>
      <c r="N319" s="32"/>
      <c r="O319" s="32"/>
      <c r="P319" s="32"/>
      <c r="Q319" s="32"/>
    </row>
    <row r="320" spans="1:17" x14ac:dyDescent="0.2">
      <c r="A320" s="32"/>
      <c r="G320" s="32"/>
      <c r="N320" s="32"/>
      <c r="O320" s="32"/>
      <c r="P320" s="32"/>
      <c r="Q320" s="32"/>
    </row>
    <row r="321" spans="1:17" x14ac:dyDescent="0.2">
      <c r="A321" s="32"/>
      <c r="G321" s="32"/>
      <c r="N321" s="32"/>
      <c r="O321" s="32"/>
      <c r="P321" s="32"/>
      <c r="Q321" s="32"/>
    </row>
    <row r="322" spans="1:17" x14ac:dyDescent="0.2">
      <c r="A322" s="32"/>
      <c r="G322" s="32"/>
      <c r="N322" s="32"/>
      <c r="O322" s="32"/>
      <c r="P322" s="32"/>
      <c r="Q322" s="32"/>
    </row>
    <row r="323" spans="1:17" x14ac:dyDescent="0.2">
      <c r="A323" s="32"/>
      <c r="G323" s="32"/>
      <c r="N323" s="32"/>
      <c r="O323" s="32"/>
      <c r="P323" s="32"/>
      <c r="Q323" s="32"/>
    </row>
    <row r="324" spans="1:17" x14ac:dyDescent="0.2">
      <c r="A324" s="32"/>
      <c r="G324" s="32"/>
      <c r="N324" s="32"/>
      <c r="O324" s="32"/>
      <c r="P324" s="32"/>
      <c r="Q324" s="32"/>
    </row>
    <row r="325" spans="1:17" x14ac:dyDescent="0.2">
      <c r="A325" s="32"/>
      <c r="G325" s="32"/>
      <c r="N325" s="32"/>
      <c r="O325" s="32"/>
      <c r="P325" s="32"/>
      <c r="Q325" s="32"/>
    </row>
    <row r="326" spans="1:17" x14ac:dyDescent="0.2">
      <c r="A326" s="32"/>
      <c r="G326" s="32"/>
      <c r="N326" s="32"/>
      <c r="O326" s="32"/>
      <c r="P326" s="32"/>
      <c r="Q326" s="32"/>
    </row>
    <row r="327" spans="1:17" x14ac:dyDescent="0.2">
      <c r="A327" s="32"/>
      <c r="G327" s="32"/>
      <c r="N327" s="32"/>
      <c r="O327" s="32"/>
      <c r="P327" s="32"/>
      <c r="Q327" s="32"/>
    </row>
    <row r="328" spans="1:17" x14ac:dyDescent="0.2">
      <c r="A328" s="32"/>
      <c r="G328" s="32"/>
      <c r="N328" s="32"/>
      <c r="O328" s="32"/>
      <c r="P328" s="32"/>
      <c r="Q328" s="32"/>
    </row>
    <row r="329" spans="1:17" x14ac:dyDescent="0.2">
      <c r="A329" s="32"/>
      <c r="G329" s="32"/>
      <c r="N329" s="32"/>
      <c r="O329" s="32"/>
      <c r="P329" s="32"/>
      <c r="Q329" s="32"/>
    </row>
    <row r="330" spans="1:17" x14ac:dyDescent="0.2">
      <c r="A330" s="32"/>
      <c r="G330" s="32"/>
      <c r="N330" s="32"/>
      <c r="O330" s="32"/>
      <c r="P330" s="32"/>
      <c r="Q330" s="32"/>
    </row>
    <row r="331" spans="1:17" x14ac:dyDescent="0.2">
      <c r="A331" s="32"/>
      <c r="G331" s="32"/>
      <c r="N331" s="32"/>
      <c r="O331" s="32"/>
      <c r="P331" s="32"/>
      <c r="Q331" s="32"/>
    </row>
    <row r="332" spans="1:17" x14ac:dyDescent="0.2">
      <c r="A332" s="32"/>
      <c r="G332" s="32"/>
      <c r="N332" s="32"/>
      <c r="O332" s="32"/>
      <c r="P332" s="32"/>
      <c r="Q332" s="32"/>
    </row>
    <row r="333" spans="1:17" x14ac:dyDescent="0.2">
      <c r="A333" s="32"/>
      <c r="G333" s="32"/>
      <c r="N333" s="32"/>
      <c r="O333" s="32"/>
      <c r="P333" s="32"/>
      <c r="Q333" s="32"/>
    </row>
    <row r="334" spans="1:17" x14ac:dyDescent="0.2">
      <c r="A334" s="32"/>
      <c r="G334" s="32"/>
      <c r="N334" s="32"/>
      <c r="O334" s="32"/>
      <c r="P334" s="32"/>
      <c r="Q334" s="32"/>
    </row>
    <row r="335" spans="1:17" x14ac:dyDescent="0.2">
      <c r="A335" s="32"/>
      <c r="G335" s="32"/>
      <c r="N335" s="32"/>
      <c r="O335" s="32"/>
      <c r="P335" s="32"/>
      <c r="Q335" s="32"/>
    </row>
    <row r="336" spans="1:17" x14ac:dyDescent="0.2">
      <c r="A336" s="32"/>
      <c r="G336" s="32"/>
      <c r="N336" s="32"/>
      <c r="O336" s="32"/>
      <c r="P336" s="32"/>
      <c r="Q336" s="32"/>
    </row>
    <row r="337" spans="1:17" x14ac:dyDescent="0.2">
      <c r="A337" s="32"/>
      <c r="G337" s="32"/>
      <c r="N337" s="32"/>
      <c r="O337" s="32"/>
      <c r="P337" s="32"/>
      <c r="Q337" s="32"/>
    </row>
    <row r="338" spans="1:17" x14ac:dyDescent="0.2">
      <c r="A338" s="32"/>
      <c r="G338" s="32"/>
      <c r="N338" s="32"/>
      <c r="O338" s="32"/>
      <c r="P338" s="32"/>
      <c r="Q338" s="32"/>
    </row>
    <row r="339" spans="1:17" x14ac:dyDescent="0.2">
      <c r="A339" s="32"/>
      <c r="G339" s="32"/>
      <c r="N339" s="32"/>
      <c r="O339" s="32"/>
      <c r="P339" s="32"/>
      <c r="Q339" s="32"/>
    </row>
    <row r="340" spans="1:17" x14ac:dyDescent="0.2">
      <c r="A340" s="32"/>
      <c r="G340" s="32"/>
      <c r="N340" s="32"/>
      <c r="O340" s="32"/>
      <c r="P340" s="32"/>
      <c r="Q340" s="32"/>
    </row>
    <row r="341" spans="1:17" x14ac:dyDescent="0.2">
      <c r="A341" s="32"/>
      <c r="G341" s="32"/>
      <c r="N341" s="32"/>
      <c r="O341" s="32"/>
      <c r="P341" s="32"/>
      <c r="Q341" s="32"/>
    </row>
    <row r="342" spans="1:17" x14ac:dyDescent="0.2">
      <c r="A342" s="32"/>
      <c r="G342" s="32"/>
      <c r="N342" s="32"/>
      <c r="O342" s="32"/>
      <c r="P342" s="32"/>
      <c r="Q342" s="32"/>
    </row>
    <row r="343" spans="1:17" x14ac:dyDescent="0.2">
      <c r="A343" s="32"/>
      <c r="G343" s="32"/>
      <c r="N343" s="32"/>
      <c r="O343" s="32"/>
      <c r="P343" s="32"/>
      <c r="Q343" s="32"/>
    </row>
    <row r="344" spans="1:17" x14ac:dyDescent="0.2">
      <c r="A344" s="32"/>
      <c r="G344" s="32"/>
      <c r="N344" s="32"/>
      <c r="O344" s="32"/>
      <c r="P344" s="32"/>
      <c r="Q344" s="32"/>
    </row>
    <row r="345" spans="1:17" x14ac:dyDescent="0.2">
      <c r="A345" s="32"/>
      <c r="G345" s="32"/>
      <c r="N345" s="32"/>
      <c r="O345" s="32"/>
      <c r="P345" s="32"/>
      <c r="Q345" s="32"/>
    </row>
    <row r="346" spans="1:17" x14ac:dyDescent="0.2">
      <c r="A346" s="32"/>
      <c r="G346" s="32"/>
      <c r="N346" s="32"/>
      <c r="O346" s="32"/>
      <c r="P346" s="32"/>
      <c r="Q346" s="32"/>
    </row>
    <row r="347" spans="1:17" x14ac:dyDescent="0.2">
      <c r="A347" s="32"/>
      <c r="G347" s="32"/>
      <c r="N347" s="32"/>
      <c r="O347" s="32"/>
      <c r="P347" s="32"/>
      <c r="Q347" s="32"/>
    </row>
    <row r="348" spans="1:17" x14ac:dyDescent="0.2">
      <c r="A348" s="32"/>
      <c r="G348" s="32"/>
      <c r="N348" s="32"/>
      <c r="O348" s="32"/>
      <c r="P348" s="32"/>
      <c r="Q348" s="32"/>
    </row>
    <row r="349" spans="1:17" x14ac:dyDescent="0.2">
      <c r="A349" s="32"/>
      <c r="G349" s="32"/>
      <c r="N349" s="32"/>
      <c r="O349" s="32"/>
      <c r="P349" s="32"/>
      <c r="Q349" s="32"/>
    </row>
    <row r="350" spans="1:17" x14ac:dyDescent="0.2">
      <c r="A350" s="32"/>
      <c r="G350" s="32"/>
      <c r="N350" s="32"/>
      <c r="O350" s="32"/>
      <c r="P350" s="32"/>
      <c r="Q350" s="32"/>
    </row>
    <row r="351" spans="1:17" x14ac:dyDescent="0.2">
      <c r="A351" s="32"/>
      <c r="G351" s="32"/>
      <c r="N351" s="32"/>
      <c r="O351" s="32"/>
      <c r="P351" s="32"/>
      <c r="Q351" s="32"/>
    </row>
    <row r="352" spans="1:17" x14ac:dyDescent="0.2">
      <c r="A352" s="32"/>
      <c r="G352" s="32"/>
      <c r="N352" s="32"/>
      <c r="O352" s="32"/>
      <c r="P352" s="32"/>
      <c r="Q352" s="32"/>
    </row>
    <row r="353" spans="1:17" x14ac:dyDescent="0.2">
      <c r="A353" s="32"/>
      <c r="G353" s="32"/>
      <c r="N353" s="32"/>
      <c r="O353" s="32"/>
      <c r="P353" s="32"/>
      <c r="Q353" s="32"/>
    </row>
    <row r="354" spans="1:17" x14ac:dyDescent="0.2">
      <c r="A354" s="32"/>
      <c r="G354" s="32"/>
      <c r="N354" s="32"/>
      <c r="O354" s="32"/>
      <c r="P354" s="32"/>
      <c r="Q354" s="32"/>
    </row>
    <row r="355" spans="1:17" x14ac:dyDescent="0.2">
      <c r="A355" s="32"/>
      <c r="G355" s="32"/>
      <c r="N355" s="32"/>
      <c r="O355" s="32"/>
      <c r="P355" s="32"/>
      <c r="Q355" s="32"/>
    </row>
    <row r="356" spans="1:17" x14ac:dyDescent="0.2">
      <c r="A356" s="32"/>
      <c r="G356" s="32"/>
      <c r="N356" s="32"/>
      <c r="O356" s="32"/>
      <c r="P356" s="32"/>
      <c r="Q356" s="32"/>
    </row>
    <row r="357" spans="1:17" x14ac:dyDescent="0.2">
      <c r="A357" s="32"/>
      <c r="G357" s="32"/>
      <c r="N357" s="32"/>
      <c r="O357" s="32"/>
      <c r="P357" s="32"/>
      <c r="Q357" s="32"/>
    </row>
    <row r="358" spans="1:17" x14ac:dyDescent="0.2">
      <c r="A358" s="32"/>
      <c r="G358" s="32"/>
      <c r="N358" s="32"/>
      <c r="O358" s="32"/>
      <c r="P358" s="32"/>
      <c r="Q358" s="32"/>
    </row>
    <row r="359" spans="1:17" x14ac:dyDescent="0.2">
      <c r="A359" s="32"/>
      <c r="G359" s="32"/>
      <c r="N359" s="32"/>
      <c r="O359" s="32"/>
      <c r="P359" s="32"/>
      <c r="Q359" s="32"/>
    </row>
    <row r="360" spans="1:17" x14ac:dyDescent="0.2">
      <c r="A360" s="32"/>
      <c r="G360" s="32"/>
      <c r="N360" s="32"/>
      <c r="O360" s="32"/>
      <c r="P360" s="32"/>
      <c r="Q360" s="32"/>
    </row>
    <row r="361" spans="1:17" x14ac:dyDescent="0.2">
      <c r="A361" s="32"/>
      <c r="G361" s="32"/>
      <c r="N361" s="32"/>
      <c r="O361" s="32"/>
      <c r="P361" s="32"/>
      <c r="Q361" s="32"/>
    </row>
    <row r="362" spans="1:17" x14ac:dyDescent="0.2">
      <c r="A362" s="32"/>
      <c r="G362" s="32"/>
      <c r="N362" s="32"/>
      <c r="O362" s="32"/>
      <c r="P362" s="32"/>
      <c r="Q362" s="32"/>
    </row>
    <row r="363" spans="1:17" x14ac:dyDescent="0.2">
      <c r="A363" s="32"/>
      <c r="G363" s="32"/>
      <c r="N363" s="32"/>
      <c r="O363" s="32"/>
      <c r="P363" s="32"/>
      <c r="Q363" s="32"/>
    </row>
    <row r="364" spans="1:17" x14ac:dyDescent="0.2">
      <c r="A364" s="32"/>
      <c r="G364" s="32"/>
      <c r="N364" s="32"/>
      <c r="O364" s="32"/>
      <c r="P364" s="32"/>
      <c r="Q364" s="32"/>
    </row>
    <row r="365" spans="1:17" x14ac:dyDescent="0.2">
      <c r="A365" s="32"/>
      <c r="G365" s="32"/>
      <c r="N365" s="32"/>
      <c r="O365" s="32"/>
      <c r="P365" s="32"/>
      <c r="Q365" s="32"/>
    </row>
    <row r="366" spans="1:17" x14ac:dyDescent="0.2">
      <c r="A366" s="32"/>
      <c r="G366" s="32"/>
      <c r="N366" s="32"/>
      <c r="O366" s="32"/>
      <c r="P366" s="32"/>
      <c r="Q366" s="32"/>
    </row>
    <row r="367" spans="1:17" x14ac:dyDescent="0.2">
      <c r="A367" s="32"/>
      <c r="G367" s="32"/>
      <c r="N367" s="32"/>
      <c r="O367" s="32"/>
      <c r="P367" s="32"/>
      <c r="Q367" s="32"/>
    </row>
    <row r="368" spans="1:17" x14ac:dyDescent="0.2">
      <c r="A368" s="32"/>
      <c r="G368" s="32"/>
      <c r="N368" s="32"/>
      <c r="O368" s="32"/>
      <c r="P368" s="32"/>
      <c r="Q368" s="32"/>
    </row>
    <row r="369" spans="1:17" x14ac:dyDescent="0.2">
      <c r="A369" s="32"/>
      <c r="G369" s="32"/>
      <c r="N369" s="32"/>
      <c r="O369" s="32"/>
      <c r="P369" s="32"/>
      <c r="Q369" s="32"/>
    </row>
    <row r="370" spans="1:17" x14ac:dyDescent="0.2">
      <c r="A370" s="32"/>
      <c r="G370" s="32"/>
      <c r="N370" s="32"/>
      <c r="O370" s="32"/>
      <c r="P370" s="32"/>
      <c r="Q370" s="32"/>
    </row>
    <row r="371" spans="1:17" x14ac:dyDescent="0.2">
      <c r="A371" s="32"/>
      <c r="G371" s="32"/>
      <c r="N371" s="32"/>
      <c r="O371" s="32"/>
      <c r="P371" s="32"/>
      <c r="Q371" s="32"/>
    </row>
    <row r="372" spans="1:17" x14ac:dyDescent="0.2">
      <c r="A372" s="32"/>
      <c r="G372" s="32"/>
      <c r="N372" s="32"/>
      <c r="O372" s="32"/>
      <c r="P372" s="32"/>
      <c r="Q372" s="32"/>
    </row>
    <row r="373" spans="1:17" x14ac:dyDescent="0.2">
      <c r="A373" s="32"/>
      <c r="G373" s="32"/>
      <c r="N373" s="32"/>
      <c r="O373" s="32"/>
      <c r="P373" s="32"/>
      <c r="Q373" s="32"/>
    </row>
    <row r="374" spans="1:17" x14ac:dyDescent="0.2">
      <c r="A374" s="32"/>
      <c r="G374" s="32"/>
      <c r="N374" s="32"/>
      <c r="O374" s="32"/>
      <c r="P374" s="32"/>
      <c r="Q374" s="32"/>
    </row>
    <row r="375" spans="1:17" x14ac:dyDescent="0.2">
      <c r="A375" s="32"/>
      <c r="G375" s="32"/>
      <c r="N375" s="32"/>
      <c r="O375" s="32"/>
      <c r="P375" s="32"/>
      <c r="Q375" s="32"/>
    </row>
    <row r="376" spans="1:17" x14ac:dyDescent="0.2">
      <c r="A376" s="32"/>
      <c r="G376" s="32"/>
      <c r="N376" s="32"/>
      <c r="O376" s="32"/>
      <c r="P376" s="32"/>
      <c r="Q376" s="32"/>
    </row>
    <row r="377" spans="1:17" x14ac:dyDescent="0.2">
      <c r="A377" s="32"/>
      <c r="G377" s="32"/>
      <c r="N377" s="32"/>
      <c r="O377" s="32"/>
      <c r="P377" s="32"/>
      <c r="Q377" s="32"/>
    </row>
    <row r="378" spans="1:17" x14ac:dyDescent="0.2">
      <c r="A378" s="32"/>
      <c r="G378" s="32"/>
      <c r="N378" s="32"/>
      <c r="O378" s="32"/>
      <c r="P378" s="32"/>
      <c r="Q378" s="32"/>
    </row>
    <row r="379" spans="1:17" x14ac:dyDescent="0.2">
      <c r="A379" s="32"/>
      <c r="G379" s="32"/>
      <c r="N379" s="32"/>
      <c r="O379" s="32"/>
      <c r="P379" s="32"/>
      <c r="Q379" s="32"/>
    </row>
    <row r="380" spans="1:17" x14ac:dyDescent="0.2">
      <c r="A380" s="32"/>
      <c r="G380" s="32"/>
      <c r="N380" s="32"/>
      <c r="O380" s="32"/>
      <c r="P380" s="32"/>
      <c r="Q380" s="32"/>
    </row>
    <row r="381" spans="1:17" x14ac:dyDescent="0.2">
      <c r="A381" s="32"/>
      <c r="G381" s="32"/>
      <c r="N381" s="32"/>
      <c r="O381" s="32"/>
      <c r="P381" s="32"/>
      <c r="Q381" s="32"/>
    </row>
    <row r="382" spans="1:17" x14ac:dyDescent="0.2">
      <c r="A382" s="32"/>
      <c r="G382" s="32"/>
      <c r="N382" s="32"/>
      <c r="O382" s="32"/>
      <c r="P382" s="32"/>
      <c r="Q382" s="32"/>
    </row>
    <row r="383" spans="1:17" x14ac:dyDescent="0.2">
      <c r="A383" s="32"/>
      <c r="G383" s="32"/>
      <c r="N383" s="32"/>
      <c r="O383" s="32"/>
      <c r="P383" s="32"/>
      <c r="Q383" s="32"/>
    </row>
    <row r="384" spans="1:17" x14ac:dyDescent="0.2">
      <c r="A384" s="32"/>
      <c r="G384" s="32"/>
      <c r="N384" s="32"/>
      <c r="O384" s="32"/>
      <c r="P384" s="32"/>
      <c r="Q384" s="32"/>
    </row>
    <row r="385" spans="1:17" x14ac:dyDescent="0.2">
      <c r="A385" s="32"/>
      <c r="G385" s="32"/>
      <c r="N385" s="32"/>
      <c r="O385" s="32"/>
      <c r="P385" s="32"/>
      <c r="Q385" s="32"/>
    </row>
    <row r="386" spans="1:17" x14ac:dyDescent="0.2">
      <c r="A386" s="32"/>
      <c r="G386" s="32"/>
      <c r="N386" s="32"/>
      <c r="O386" s="32"/>
      <c r="P386" s="32"/>
      <c r="Q386" s="32"/>
    </row>
    <row r="387" spans="1:17" x14ac:dyDescent="0.2">
      <c r="A387" s="32"/>
      <c r="G387" s="32"/>
      <c r="N387" s="32"/>
      <c r="O387" s="32"/>
      <c r="P387" s="32"/>
      <c r="Q387" s="32"/>
    </row>
    <row r="388" spans="1:17" x14ac:dyDescent="0.2">
      <c r="A388" s="32"/>
      <c r="G388" s="32"/>
      <c r="N388" s="32"/>
      <c r="O388" s="32"/>
      <c r="P388" s="32"/>
      <c r="Q388" s="32"/>
    </row>
    <row r="389" spans="1:17" x14ac:dyDescent="0.2">
      <c r="A389" s="32"/>
      <c r="G389" s="32"/>
      <c r="N389" s="32"/>
      <c r="O389" s="32"/>
      <c r="P389" s="32"/>
      <c r="Q389" s="32"/>
    </row>
    <row r="390" spans="1:17" x14ac:dyDescent="0.2">
      <c r="A390" s="32"/>
      <c r="G390" s="32"/>
      <c r="N390" s="32"/>
      <c r="O390" s="32"/>
      <c r="P390" s="32"/>
      <c r="Q390" s="32"/>
    </row>
    <row r="391" spans="1:17" x14ac:dyDescent="0.2">
      <c r="A391" s="32"/>
      <c r="G391" s="32"/>
      <c r="N391" s="32"/>
      <c r="O391" s="32"/>
      <c r="P391" s="32"/>
      <c r="Q391" s="32"/>
    </row>
    <row r="392" spans="1:17" x14ac:dyDescent="0.2">
      <c r="A392" s="32"/>
      <c r="G392" s="32"/>
      <c r="N392" s="32"/>
      <c r="O392" s="32"/>
      <c r="P392" s="32"/>
      <c r="Q392" s="32"/>
    </row>
    <row r="393" spans="1:17" x14ac:dyDescent="0.2">
      <c r="A393" s="32"/>
      <c r="G393" s="32"/>
      <c r="N393" s="32"/>
      <c r="O393" s="32"/>
      <c r="P393" s="32"/>
      <c r="Q393" s="32"/>
    </row>
    <row r="394" spans="1:17" x14ac:dyDescent="0.2">
      <c r="A394" s="32"/>
      <c r="G394" s="32"/>
      <c r="N394" s="32"/>
      <c r="O394" s="32"/>
      <c r="P394" s="32"/>
      <c r="Q394" s="32"/>
    </row>
    <row r="395" spans="1:17" x14ac:dyDescent="0.2">
      <c r="A395" s="32"/>
      <c r="G395" s="32"/>
      <c r="N395" s="32"/>
      <c r="O395" s="32"/>
      <c r="P395" s="32"/>
      <c r="Q395" s="32"/>
    </row>
    <row r="396" spans="1:17" x14ac:dyDescent="0.2">
      <c r="A396" s="32"/>
      <c r="G396" s="32"/>
      <c r="N396" s="32"/>
      <c r="O396" s="32"/>
      <c r="P396" s="32"/>
      <c r="Q396" s="32"/>
    </row>
    <row r="397" spans="1:17" x14ac:dyDescent="0.2">
      <c r="A397" s="32"/>
      <c r="G397" s="32"/>
      <c r="N397" s="32"/>
      <c r="O397" s="32"/>
      <c r="P397" s="32"/>
      <c r="Q397" s="32"/>
    </row>
    <row r="398" spans="1:17" x14ac:dyDescent="0.2">
      <c r="A398" s="32"/>
      <c r="G398" s="32"/>
      <c r="N398" s="32"/>
      <c r="O398" s="32"/>
      <c r="P398" s="32"/>
      <c r="Q398" s="32"/>
    </row>
    <row r="399" spans="1:17" x14ac:dyDescent="0.2">
      <c r="A399" s="32"/>
      <c r="G399" s="32"/>
      <c r="N399" s="32"/>
      <c r="O399" s="32"/>
      <c r="P399" s="32"/>
      <c r="Q399" s="32"/>
    </row>
    <row r="400" spans="1:17" x14ac:dyDescent="0.2">
      <c r="A400" s="32"/>
      <c r="G400" s="32"/>
      <c r="N400" s="32"/>
      <c r="O400" s="32"/>
      <c r="P400" s="32"/>
      <c r="Q400" s="32"/>
    </row>
    <row r="401" spans="1:17" x14ac:dyDescent="0.2">
      <c r="A401" s="32"/>
      <c r="G401" s="32"/>
      <c r="N401" s="32"/>
      <c r="O401" s="32"/>
      <c r="P401" s="32"/>
      <c r="Q401" s="32"/>
    </row>
    <row r="402" spans="1:17" x14ac:dyDescent="0.2">
      <c r="A402" s="32"/>
      <c r="G402" s="32"/>
      <c r="N402" s="32"/>
      <c r="O402" s="32"/>
      <c r="P402" s="32"/>
      <c r="Q402" s="32"/>
    </row>
    <row r="403" spans="1:17" x14ac:dyDescent="0.2">
      <c r="A403" s="32"/>
      <c r="G403" s="32"/>
      <c r="N403" s="32"/>
      <c r="O403" s="32"/>
      <c r="P403" s="32"/>
      <c r="Q403" s="32"/>
    </row>
    <row r="404" spans="1:17" x14ac:dyDescent="0.2">
      <c r="A404" s="32"/>
      <c r="G404" s="32"/>
      <c r="N404" s="32"/>
      <c r="O404" s="32"/>
      <c r="P404" s="32"/>
      <c r="Q404" s="32"/>
    </row>
    <row r="405" spans="1:17" x14ac:dyDescent="0.2">
      <c r="A405" s="32"/>
      <c r="G405" s="32"/>
      <c r="N405" s="32"/>
      <c r="O405" s="32"/>
      <c r="P405" s="32"/>
      <c r="Q405" s="32"/>
    </row>
    <row r="406" spans="1:17" x14ac:dyDescent="0.2">
      <c r="A406" s="32"/>
      <c r="G406" s="32"/>
      <c r="N406" s="32"/>
      <c r="O406" s="32"/>
      <c r="P406" s="32"/>
      <c r="Q406" s="32"/>
    </row>
    <row r="407" spans="1:17" x14ac:dyDescent="0.2">
      <c r="A407" s="32"/>
      <c r="G407" s="32"/>
      <c r="N407" s="32"/>
      <c r="O407" s="32"/>
      <c r="P407" s="32"/>
      <c r="Q407" s="32"/>
    </row>
    <row r="408" spans="1:17" x14ac:dyDescent="0.2">
      <c r="A408" s="32"/>
      <c r="G408" s="32"/>
      <c r="N408" s="32"/>
      <c r="O408" s="32"/>
      <c r="P408" s="32"/>
      <c r="Q408" s="32"/>
    </row>
    <row r="409" spans="1:17" x14ac:dyDescent="0.2">
      <c r="A409" s="32"/>
      <c r="G409" s="32"/>
      <c r="N409" s="32"/>
      <c r="O409" s="32"/>
      <c r="P409" s="32"/>
      <c r="Q409" s="32"/>
    </row>
    <row r="410" spans="1:17" x14ac:dyDescent="0.2">
      <c r="A410" s="32"/>
      <c r="G410" s="32"/>
      <c r="N410" s="32"/>
      <c r="O410" s="32"/>
      <c r="P410" s="32"/>
      <c r="Q410" s="32"/>
    </row>
    <row r="411" spans="1:17" x14ac:dyDescent="0.2">
      <c r="A411" s="32"/>
      <c r="G411" s="32"/>
      <c r="N411" s="32"/>
      <c r="O411" s="32"/>
      <c r="P411" s="32"/>
      <c r="Q411" s="32"/>
    </row>
    <row r="412" spans="1:17" x14ac:dyDescent="0.2">
      <c r="A412" s="32"/>
      <c r="G412" s="32"/>
      <c r="N412" s="32"/>
      <c r="O412" s="32"/>
      <c r="P412" s="32"/>
      <c r="Q412" s="32"/>
    </row>
    <row r="413" spans="1:17" x14ac:dyDescent="0.2">
      <c r="A413" s="32"/>
      <c r="G413" s="32"/>
      <c r="N413" s="32"/>
      <c r="O413" s="32"/>
      <c r="P413" s="32"/>
      <c r="Q413" s="32"/>
    </row>
    <row r="414" spans="1:17" x14ac:dyDescent="0.2">
      <c r="A414" s="32"/>
      <c r="G414" s="32"/>
      <c r="N414" s="32"/>
      <c r="O414" s="32"/>
      <c r="P414" s="32"/>
      <c r="Q414" s="32"/>
    </row>
    <row r="415" spans="1:17" x14ac:dyDescent="0.2">
      <c r="A415" s="32"/>
      <c r="G415" s="32"/>
      <c r="N415" s="32"/>
      <c r="O415" s="32"/>
      <c r="P415" s="32"/>
      <c r="Q415" s="32"/>
    </row>
    <row r="416" spans="1:17" x14ac:dyDescent="0.2">
      <c r="A416" s="32"/>
      <c r="G416" s="32"/>
      <c r="N416" s="32"/>
      <c r="O416" s="32"/>
      <c r="P416" s="32"/>
      <c r="Q416" s="32"/>
    </row>
    <row r="417" spans="1:17" x14ac:dyDescent="0.2">
      <c r="A417" s="32"/>
      <c r="G417" s="32"/>
      <c r="N417" s="32"/>
      <c r="O417" s="32"/>
      <c r="P417" s="32"/>
      <c r="Q417" s="32"/>
    </row>
    <row r="418" spans="1:17" x14ac:dyDescent="0.2">
      <c r="A418" s="32"/>
      <c r="G418" s="32"/>
      <c r="N418" s="32"/>
      <c r="O418" s="32"/>
      <c r="P418" s="32"/>
      <c r="Q418" s="32"/>
    </row>
    <row r="419" spans="1:17" x14ac:dyDescent="0.2">
      <c r="A419" s="32"/>
      <c r="G419" s="32"/>
      <c r="N419" s="32"/>
      <c r="O419" s="32"/>
      <c r="P419" s="32"/>
      <c r="Q419" s="32"/>
    </row>
    <row r="420" spans="1:17" x14ac:dyDescent="0.2">
      <c r="A420" s="32"/>
      <c r="G420" s="32"/>
      <c r="N420" s="32"/>
      <c r="O420" s="32"/>
      <c r="P420" s="32"/>
      <c r="Q420" s="32"/>
    </row>
    <row r="421" spans="1:17" x14ac:dyDescent="0.2">
      <c r="A421" s="32"/>
      <c r="G421" s="32"/>
      <c r="N421" s="32"/>
      <c r="O421" s="32"/>
      <c r="P421" s="32"/>
      <c r="Q421" s="32"/>
    </row>
    <row r="422" spans="1:17" x14ac:dyDescent="0.2">
      <c r="A422" s="32"/>
      <c r="G422" s="32"/>
      <c r="N422" s="32"/>
      <c r="O422" s="32"/>
      <c r="P422" s="32"/>
      <c r="Q422" s="32"/>
    </row>
    <row r="423" spans="1:17" x14ac:dyDescent="0.2">
      <c r="A423" s="32"/>
      <c r="G423" s="32"/>
      <c r="N423" s="32"/>
      <c r="O423" s="32"/>
      <c r="P423" s="32"/>
      <c r="Q423" s="32"/>
    </row>
    <row r="424" spans="1:17" x14ac:dyDescent="0.2">
      <c r="A424" s="32"/>
      <c r="G424" s="32"/>
      <c r="N424" s="32"/>
      <c r="O424" s="32"/>
      <c r="P424" s="32"/>
      <c r="Q424" s="32"/>
    </row>
    <row r="425" spans="1:17" x14ac:dyDescent="0.2">
      <c r="A425" s="32"/>
      <c r="G425" s="32"/>
      <c r="N425" s="32"/>
      <c r="O425" s="32"/>
      <c r="P425" s="32"/>
      <c r="Q425" s="32"/>
    </row>
    <row r="426" spans="1:17" x14ac:dyDescent="0.2">
      <c r="A426" s="32"/>
      <c r="G426" s="32"/>
      <c r="N426" s="32"/>
      <c r="O426" s="32"/>
      <c r="P426" s="32"/>
      <c r="Q426" s="32"/>
    </row>
    <row r="427" spans="1:17" x14ac:dyDescent="0.2">
      <c r="A427" s="32"/>
      <c r="G427" s="32"/>
      <c r="N427" s="32"/>
      <c r="O427" s="32"/>
      <c r="P427" s="32"/>
      <c r="Q427" s="32"/>
    </row>
    <row r="428" spans="1:17" x14ac:dyDescent="0.2">
      <c r="A428" s="32"/>
      <c r="G428" s="32"/>
      <c r="N428" s="32"/>
      <c r="O428" s="32"/>
      <c r="P428" s="32"/>
      <c r="Q428" s="32"/>
    </row>
    <row r="429" spans="1:17" x14ac:dyDescent="0.2">
      <c r="A429" s="32"/>
      <c r="G429" s="32"/>
      <c r="N429" s="32"/>
      <c r="O429" s="32"/>
      <c r="P429" s="32"/>
      <c r="Q429" s="32"/>
    </row>
    <row r="430" spans="1:17" x14ac:dyDescent="0.2">
      <c r="A430" s="32"/>
      <c r="G430" s="32"/>
      <c r="N430" s="32"/>
      <c r="O430" s="32"/>
      <c r="P430" s="32"/>
      <c r="Q430" s="32"/>
    </row>
    <row r="431" spans="1:17" x14ac:dyDescent="0.2">
      <c r="A431" s="32"/>
      <c r="G431" s="32"/>
      <c r="N431" s="32"/>
      <c r="O431" s="32"/>
      <c r="P431" s="32"/>
      <c r="Q431" s="32"/>
    </row>
    <row r="432" spans="1:17" x14ac:dyDescent="0.2">
      <c r="A432" s="32"/>
      <c r="G432" s="32"/>
      <c r="N432" s="32"/>
      <c r="O432" s="32"/>
      <c r="P432" s="32"/>
      <c r="Q432" s="32"/>
    </row>
    <row r="433" spans="1:17" x14ac:dyDescent="0.2">
      <c r="A433" s="32"/>
      <c r="G433" s="32"/>
      <c r="N433" s="32"/>
      <c r="O433" s="32"/>
      <c r="P433" s="32"/>
      <c r="Q433" s="32"/>
    </row>
    <row r="434" spans="1:17" x14ac:dyDescent="0.2">
      <c r="A434" s="32"/>
      <c r="G434" s="32"/>
      <c r="N434" s="32"/>
      <c r="O434" s="32"/>
      <c r="P434" s="32"/>
      <c r="Q434" s="32"/>
    </row>
    <row r="435" spans="1:17" x14ac:dyDescent="0.2">
      <c r="A435" s="32"/>
      <c r="G435" s="32"/>
      <c r="N435" s="32"/>
      <c r="O435" s="32"/>
      <c r="P435" s="32"/>
      <c r="Q435" s="32"/>
    </row>
    <row r="436" spans="1:17" x14ac:dyDescent="0.2">
      <c r="A436" s="32"/>
      <c r="G436" s="32"/>
      <c r="N436" s="32"/>
      <c r="O436" s="32"/>
      <c r="P436" s="32"/>
      <c r="Q436" s="32"/>
    </row>
    <row r="437" spans="1:17" x14ac:dyDescent="0.2">
      <c r="A437" s="32"/>
      <c r="G437" s="32"/>
      <c r="N437" s="32"/>
      <c r="O437" s="32"/>
      <c r="P437" s="32"/>
      <c r="Q437" s="32"/>
    </row>
    <row r="438" spans="1:17" x14ac:dyDescent="0.2">
      <c r="A438" s="32"/>
      <c r="G438" s="32"/>
      <c r="N438" s="32"/>
      <c r="O438" s="32"/>
      <c r="P438" s="32"/>
      <c r="Q438" s="32"/>
    </row>
    <row r="439" spans="1:17" x14ac:dyDescent="0.2">
      <c r="A439" s="32"/>
      <c r="G439" s="32"/>
      <c r="N439" s="32"/>
      <c r="O439" s="32"/>
      <c r="P439" s="32"/>
      <c r="Q439" s="32"/>
    </row>
    <row r="440" spans="1:17" x14ac:dyDescent="0.2">
      <c r="A440" s="32"/>
      <c r="G440" s="32"/>
      <c r="N440" s="32"/>
      <c r="O440" s="32"/>
      <c r="P440" s="32"/>
      <c r="Q440" s="32"/>
    </row>
    <row r="441" spans="1:17" x14ac:dyDescent="0.2">
      <c r="A441" s="32"/>
      <c r="G441" s="32"/>
      <c r="N441" s="32"/>
      <c r="O441" s="32"/>
      <c r="P441" s="32"/>
      <c r="Q441" s="32"/>
    </row>
    <row r="442" spans="1:17" x14ac:dyDescent="0.2">
      <c r="A442" s="32"/>
      <c r="G442" s="32"/>
      <c r="N442" s="32"/>
      <c r="O442" s="32"/>
      <c r="P442" s="32"/>
      <c r="Q442" s="32"/>
    </row>
    <row r="443" spans="1:17" x14ac:dyDescent="0.2">
      <c r="A443" s="32"/>
      <c r="G443" s="32"/>
      <c r="N443" s="32"/>
      <c r="O443" s="32"/>
      <c r="P443" s="32"/>
      <c r="Q443" s="32"/>
    </row>
    <row r="444" spans="1:17" x14ac:dyDescent="0.2">
      <c r="A444" s="32"/>
      <c r="G444" s="32"/>
      <c r="N444" s="32"/>
      <c r="O444" s="32"/>
      <c r="P444" s="32"/>
      <c r="Q444" s="32"/>
    </row>
    <row r="445" spans="1:17" x14ac:dyDescent="0.2">
      <c r="A445" s="32"/>
      <c r="G445" s="32"/>
      <c r="N445" s="32"/>
      <c r="O445" s="32"/>
      <c r="P445" s="32"/>
      <c r="Q445" s="32"/>
    </row>
    <row r="446" spans="1:17" x14ac:dyDescent="0.2">
      <c r="A446" s="32"/>
      <c r="G446" s="32"/>
      <c r="N446" s="32"/>
      <c r="O446" s="32"/>
      <c r="P446" s="32"/>
      <c r="Q446" s="32"/>
    </row>
    <row r="447" spans="1:17" x14ac:dyDescent="0.2">
      <c r="A447" s="32"/>
      <c r="G447" s="32"/>
      <c r="N447" s="32"/>
      <c r="O447" s="32"/>
      <c r="P447" s="32"/>
      <c r="Q447" s="32"/>
    </row>
    <row r="448" spans="1:17" x14ac:dyDescent="0.2">
      <c r="A448" s="32"/>
      <c r="G448" s="32"/>
      <c r="N448" s="32"/>
      <c r="O448" s="32"/>
      <c r="P448" s="32"/>
      <c r="Q448" s="32"/>
    </row>
    <row r="449" spans="1:17" x14ac:dyDescent="0.2">
      <c r="A449" s="32"/>
      <c r="G449" s="32"/>
      <c r="N449" s="32"/>
      <c r="O449" s="32"/>
      <c r="P449" s="32"/>
      <c r="Q449" s="32"/>
    </row>
    <row r="450" spans="1:17" x14ac:dyDescent="0.2">
      <c r="A450" s="32"/>
      <c r="G450" s="32"/>
      <c r="N450" s="32"/>
      <c r="O450" s="32"/>
      <c r="P450" s="32"/>
      <c r="Q450" s="32"/>
    </row>
    <row r="451" spans="1:17" x14ac:dyDescent="0.2">
      <c r="A451" s="32"/>
      <c r="G451" s="32"/>
      <c r="N451" s="32"/>
      <c r="O451" s="32"/>
      <c r="P451" s="32"/>
      <c r="Q451" s="32"/>
    </row>
    <row r="452" spans="1:17" x14ac:dyDescent="0.2">
      <c r="A452" s="32"/>
      <c r="G452" s="32"/>
      <c r="N452" s="32"/>
      <c r="O452" s="32"/>
      <c r="P452" s="32"/>
      <c r="Q452" s="32"/>
    </row>
    <row r="453" spans="1:17" x14ac:dyDescent="0.2">
      <c r="A453" s="32"/>
      <c r="G453" s="32"/>
      <c r="N453" s="32"/>
      <c r="O453" s="32"/>
      <c r="P453" s="32"/>
      <c r="Q453" s="32"/>
    </row>
    <row r="454" spans="1:17" x14ac:dyDescent="0.2">
      <c r="A454" s="32"/>
      <c r="G454" s="32"/>
      <c r="N454" s="32"/>
      <c r="O454" s="32"/>
      <c r="P454" s="32"/>
      <c r="Q454" s="32"/>
    </row>
    <row r="455" spans="1:17" x14ac:dyDescent="0.2">
      <c r="A455" s="32"/>
      <c r="G455" s="32"/>
      <c r="N455" s="32"/>
      <c r="O455" s="32"/>
      <c r="P455" s="32"/>
      <c r="Q455" s="32"/>
    </row>
    <row r="456" spans="1:17" x14ac:dyDescent="0.2">
      <c r="A456" s="32"/>
      <c r="G456" s="32"/>
      <c r="N456" s="32"/>
      <c r="O456" s="32"/>
      <c r="P456" s="32"/>
      <c r="Q456" s="32"/>
    </row>
    <row r="457" spans="1:17" x14ac:dyDescent="0.2">
      <c r="A457" s="32"/>
      <c r="G457" s="32"/>
      <c r="N457" s="32"/>
      <c r="O457" s="32"/>
      <c r="P457" s="32"/>
      <c r="Q457" s="32"/>
    </row>
    <row r="458" spans="1:17" x14ac:dyDescent="0.2">
      <c r="A458" s="32"/>
    </row>
    <row r="459" spans="1:17" x14ac:dyDescent="0.2">
      <c r="A459" s="32"/>
    </row>
    <row r="460" spans="1:17" x14ac:dyDescent="0.2">
      <c r="A460" s="32"/>
    </row>
    <row r="461" spans="1:17" x14ac:dyDescent="0.2">
      <c r="A461" s="32"/>
    </row>
    <row r="462" spans="1:17" x14ac:dyDescent="0.2">
      <c r="A462" s="32"/>
    </row>
    <row r="463" spans="1:17" x14ac:dyDescent="0.2">
      <c r="A463" s="32"/>
    </row>
  </sheetData>
  <sheetProtection algorithmName="SHA-512" hashValue="qpFj+9dc2VqLVz2fTuv7nYKvXmJU8RWOZWL8OyFkIt3bF9F8gYURu1lUZTFZjOpUj0Il//1nrb3vRBm4GQGqRQ==" saltValue="ehg7wsDLAndNlmif43NtBQ==" spinCount="100000" sheet="1" scenarios="1" selectLockedCells="1" selectUnlockedCells="1"/>
  <mergeCells count="21">
    <mergeCell ref="K2:L2"/>
    <mergeCell ref="K20:L20"/>
    <mergeCell ref="K21:L21"/>
    <mergeCell ref="K22:L22"/>
    <mergeCell ref="K23:L23"/>
    <mergeCell ref="K7:L7"/>
    <mergeCell ref="K6:L6"/>
    <mergeCell ref="K5:L5"/>
    <mergeCell ref="K4:L4"/>
    <mergeCell ref="K3:L3"/>
    <mergeCell ref="B26:J26"/>
    <mergeCell ref="K25:L25"/>
    <mergeCell ref="B8:J8"/>
    <mergeCell ref="K11:L11"/>
    <mergeCell ref="K12:L12"/>
    <mergeCell ref="K13:L13"/>
    <mergeCell ref="K24:L24"/>
    <mergeCell ref="K14:L14"/>
    <mergeCell ref="K15:L15"/>
    <mergeCell ref="K16:L16"/>
    <mergeCell ref="B17:J17"/>
  </mergeCells>
  <pageMargins left="0.7" right="0.7" top="0.75" bottom="0.75" header="0.3" footer="0.3"/>
  <pageSetup scale="49" orientation="portrait" horizontalDpi="0" verticalDpi="0"/>
  <headerFooter>
    <oddHeader xml:space="preserve">&amp;C&amp;"Calibri (Body),Regular"&amp;28Event Risk Assessment and Mitigation Checklist Tool </oddHeader>
    <oddFooter>&amp;R&amp;D (&amp;T)</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71A55-E124-9F4F-B941-BB1214B119F6}">
  <dimension ref="A1:K279"/>
  <sheetViews>
    <sheetView tabSelected="1" zoomScale="80" zoomScaleNormal="80" workbookViewId="0">
      <selection activeCell="D43" sqref="D43"/>
    </sheetView>
  </sheetViews>
  <sheetFormatPr baseColWidth="10" defaultColWidth="10.83203125" defaultRowHeight="16" x14ac:dyDescent="0.2"/>
  <cols>
    <col min="1" max="2" width="10.83203125" style="4"/>
    <col min="3" max="3" width="123.6640625" style="4" customWidth="1"/>
    <col min="4" max="4" width="17.5" style="4" customWidth="1"/>
    <col min="5" max="6" width="8" style="4" customWidth="1"/>
    <col min="7" max="7" width="32.83203125" style="4" customWidth="1"/>
    <col min="8" max="8" width="29.83203125" style="4" customWidth="1"/>
    <col min="9" max="16384" width="10.83203125" style="4"/>
  </cols>
  <sheetData>
    <row r="1" spans="1:11" ht="67" customHeight="1" x14ac:dyDescent="0.2">
      <c r="A1" s="211" t="s">
        <v>337</v>
      </c>
      <c r="B1" s="211"/>
      <c r="C1" s="211"/>
      <c r="D1" s="211"/>
      <c r="E1" s="211"/>
      <c r="F1" s="211"/>
      <c r="G1" s="211"/>
      <c r="H1" s="211"/>
      <c r="I1" s="211"/>
      <c r="J1" s="211"/>
      <c r="K1" s="211"/>
    </row>
    <row r="2" spans="1:11" x14ac:dyDescent="0.2">
      <c r="A2" s="53"/>
      <c r="B2" s="53"/>
      <c r="C2" s="53"/>
      <c r="D2" s="53"/>
      <c r="E2" s="53"/>
      <c r="F2" s="53"/>
      <c r="G2" s="53"/>
      <c r="H2" s="53"/>
      <c r="I2" s="53"/>
      <c r="J2" s="53"/>
      <c r="K2" s="53"/>
    </row>
    <row r="3" spans="1:11" ht="32.25" customHeight="1" x14ac:dyDescent="0.2">
      <c r="A3" s="210" t="s">
        <v>17</v>
      </c>
      <c r="B3" s="215" t="s">
        <v>315</v>
      </c>
      <c r="C3" s="215"/>
      <c r="D3" s="215"/>
      <c r="E3" s="215"/>
      <c r="F3" s="215"/>
      <c r="G3" s="44"/>
      <c r="H3" s="44"/>
      <c r="I3" s="208" t="s">
        <v>126</v>
      </c>
      <c r="J3" s="208"/>
      <c r="K3" s="74" t="s">
        <v>2</v>
      </c>
    </row>
    <row r="4" spans="1:11" ht="34" x14ac:dyDescent="0.2">
      <c r="A4" s="210"/>
      <c r="B4" s="53"/>
      <c r="C4" s="112" t="s">
        <v>336</v>
      </c>
      <c r="D4" s="53"/>
      <c r="E4" s="53"/>
      <c r="F4" s="53"/>
      <c r="G4" s="53"/>
      <c r="I4" s="203" t="s">
        <v>3</v>
      </c>
      <c r="J4" s="203"/>
      <c r="K4" s="59" t="s">
        <v>4</v>
      </c>
    </row>
    <row r="5" spans="1:11" ht="40" customHeight="1" x14ac:dyDescent="0.2">
      <c r="A5" s="210"/>
      <c r="B5" s="97">
        <v>1</v>
      </c>
      <c r="C5" s="98" t="s">
        <v>17</v>
      </c>
      <c r="D5" s="62" t="s">
        <v>39</v>
      </c>
      <c r="E5" s="13"/>
      <c r="F5" s="13"/>
      <c r="G5" s="62" t="s">
        <v>138</v>
      </c>
      <c r="H5" s="62" t="s">
        <v>139</v>
      </c>
      <c r="I5" s="204" t="s">
        <v>5</v>
      </c>
      <c r="J5" s="204"/>
      <c r="K5" s="60" t="s">
        <v>6</v>
      </c>
    </row>
    <row r="6" spans="1:11" ht="35" customHeight="1" x14ac:dyDescent="0.2">
      <c r="A6" s="210"/>
      <c r="B6" s="113">
        <v>1.1000000000000001</v>
      </c>
      <c r="C6" s="114" t="s">
        <v>40</v>
      </c>
      <c r="D6" s="117" t="s">
        <v>46</v>
      </c>
      <c r="E6" s="81"/>
      <c r="F6" s="81"/>
      <c r="G6" s="118" t="s">
        <v>153</v>
      </c>
      <c r="H6" s="119"/>
      <c r="I6" s="206" t="s">
        <v>137</v>
      </c>
      <c r="J6" s="206"/>
      <c r="K6" s="61" t="s">
        <v>8</v>
      </c>
    </row>
    <row r="7" spans="1:11" ht="35" customHeight="1" x14ac:dyDescent="0.2">
      <c r="A7" s="210"/>
      <c r="B7" s="113">
        <v>1.2</v>
      </c>
      <c r="C7" s="114" t="s">
        <v>42</v>
      </c>
      <c r="D7" s="117" t="s">
        <v>46</v>
      </c>
      <c r="E7" s="81"/>
      <c r="F7" s="81"/>
      <c r="G7" s="119"/>
      <c r="H7" s="119"/>
      <c r="I7" s="205" t="s">
        <v>9</v>
      </c>
      <c r="J7" s="205"/>
      <c r="K7" s="57" t="s">
        <v>130</v>
      </c>
    </row>
    <row r="8" spans="1:11" ht="35" customHeight="1" x14ac:dyDescent="0.2">
      <c r="A8" s="210"/>
      <c r="B8" s="113">
        <v>1.3</v>
      </c>
      <c r="C8" s="114" t="s">
        <v>43</v>
      </c>
      <c r="D8" s="117" t="s">
        <v>46</v>
      </c>
      <c r="E8" s="81"/>
      <c r="F8" s="81"/>
      <c r="G8" s="119"/>
      <c r="H8" s="119"/>
      <c r="I8" s="201" t="s">
        <v>10</v>
      </c>
      <c r="J8" s="201"/>
      <c r="K8" s="58" t="s">
        <v>131</v>
      </c>
    </row>
    <row r="9" spans="1:11" ht="35" customHeight="1" x14ac:dyDescent="0.2">
      <c r="A9" s="210"/>
      <c r="B9" s="113">
        <v>1.4</v>
      </c>
      <c r="C9" s="114" t="s">
        <v>44</v>
      </c>
      <c r="D9" s="117" t="s">
        <v>46</v>
      </c>
      <c r="E9" s="81"/>
      <c r="F9" s="81"/>
      <c r="G9" s="119"/>
      <c r="H9" s="119"/>
      <c r="I9" s="53"/>
      <c r="J9" s="53"/>
      <c r="K9" s="53"/>
    </row>
    <row r="10" spans="1:11" ht="35" customHeight="1" x14ac:dyDescent="0.2">
      <c r="A10" s="210"/>
      <c r="B10" s="113">
        <v>1.5</v>
      </c>
      <c r="C10" s="114" t="s">
        <v>45</v>
      </c>
      <c r="D10" s="117" t="s">
        <v>46</v>
      </c>
      <c r="E10" s="81"/>
      <c r="F10" s="81"/>
      <c r="G10" s="119"/>
      <c r="H10" s="119"/>
      <c r="I10" s="53"/>
      <c r="J10" s="53"/>
      <c r="K10" s="53"/>
    </row>
    <row r="11" spans="1:11" ht="35" customHeight="1" x14ac:dyDescent="0.2">
      <c r="A11" s="210"/>
      <c r="B11" s="113">
        <v>1.6</v>
      </c>
      <c r="C11" s="114" t="s">
        <v>47</v>
      </c>
      <c r="D11" s="117" t="s">
        <v>46</v>
      </c>
      <c r="E11" s="81"/>
      <c r="F11" s="81"/>
      <c r="G11" s="119"/>
      <c r="H11" s="119"/>
      <c r="I11" s="53"/>
      <c r="J11" s="53"/>
      <c r="K11" s="53"/>
    </row>
    <row r="12" spans="1:11" ht="35" customHeight="1" x14ac:dyDescent="0.2">
      <c r="A12" s="210"/>
      <c r="B12" s="113">
        <v>1.7</v>
      </c>
      <c r="C12" s="114" t="s">
        <v>430</v>
      </c>
      <c r="D12" s="117" t="s">
        <v>46</v>
      </c>
      <c r="E12" s="81"/>
      <c r="F12" s="81"/>
      <c r="G12" s="119"/>
      <c r="H12" s="119"/>
      <c r="I12" s="53"/>
      <c r="J12" s="53"/>
      <c r="K12" s="53"/>
    </row>
    <row r="13" spans="1:11" ht="35" customHeight="1" x14ac:dyDescent="0.2">
      <c r="A13" s="210"/>
      <c r="B13" s="113">
        <v>1.8</v>
      </c>
      <c r="C13" s="114" t="s">
        <v>370</v>
      </c>
      <c r="D13" s="117" t="s">
        <v>46</v>
      </c>
      <c r="E13" s="81"/>
      <c r="F13" s="81"/>
      <c r="G13" s="119"/>
      <c r="H13" s="119"/>
      <c r="I13" s="53"/>
      <c r="J13" s="53"/>
      <c r="K13" s="53"/>
    </row>
    <row r="14" spans="1:11" ht="35" customHeight="1" x14ac:dyDescent="0.2">
      <c r="A14" s="210"/>
      <c r="B14" s="113">
        <v>1.9</v>
      </c>
      <c r="C14" s="114" t="s">
        <v>371</v>
      </c>
      <c r="D14" s="117" t="s">
        <v>46</v>
      </c>
      <c r="E14" s="81"/>
      <c r="F14" s="81"/>
      <c r="G14" s="119"/>
      <c r="H14" s="119"/>
      <c r="I14" s="53"/>
      <c r="J14" s="53"/>
      <c r="K14" s="53"/>
    </row>
    <row r="15" spans="1:11" ht="35" customHeight="1" x14ac:dyDescent="0.2">
      <c r="A15" s="210"/>
      <c r="B15" s="113" t="s">
        <v>377</v>
      </c>
      <c r="C15" s="114" t="s">
        <v>372</v>
      </c>
      <c r="D15" s="117" t="s">
        <v>46</v>
      </c>
      <c r="E15" s="81"/>
      <c r="F15" s="81"/>
      <c r="G15" s="119"/>
      <c r="H15" s="119"/>
      <c r="I15" s="53"/>
      <c r="J15" s="53"/>
      <c r="K15" s="53"/>
    </row>
    <row r="16" spans="1:11" ht="35" customHeight="1" x14ac:dyDescent="0.2">
      <c r="A16" s="210"/>
      <c r="B16" s="113">
        <v>1.1100000000000001</v>
      </c>
      <c r="C16" s="114" t="s">
        <v>433</v>
      </c>
      <c r="D16" s="117" t="s">
        <v>46</v>
      </c>
      <c r="E16" s="81"/>
      <c r="F16" s="81"/>
      <c r="G16" s="119"/>
      <c r="H16" s="119"/>
      <c r="I16" s="53"/>
      <c r="J16" s="53"/>
      <c r="K16" s="53"/>
    </row>
    <row r="17" spans="1:11" ht="35" customHeight="1" x14ac:dyDescent="0.2">
      <c r="A17" s="210"/>
      <c r="B17" s="113">
        <v>1.1200000000000001</v>
      </c>
      <c r="C17" s="114" t="s">
        <v>373</v>
      </c>
      <c r="D17" s="117" t="s">
        <v>41</v>
      </c>
      <c r="E17" s="81"/>
      <c r="F17" s="81"/>
      <c r="G17" s="119"/>
      <c r="H17" s="119"/>
      <c r="I17" s="53"/>
      <c r="J17" s="53"/>
      <c r="K17" s="53"/>
    </row>
    <row r="18" spans="1:11" ht="35" customHeight="1" x14ac:dyDescent="0.2">
      <c r="A18" s="210"/>
      <c r="B18" s="113">
        <v>1.1299999999999999</v>
      </c>
      <c r="C18" s="114" t="s">
        <v>374</v>
      </c>
      <c r="D18" s="117" t="s">
        <v>41</v>
      </c>
      <c r="E18" s="81"/>
      <c r="F18" s="81"/>
      <c r="G18" s="119"/>
      <c r="H18" s="119"/>
      <c r="I18" s="53"/>
      <c r="J18" s="53"/>
      <c r="K18" s="53"/>
    </row>
    <row r="19" spans="1:11" ht="35" customHeight="1" x14ac:dyDescent="0.2">
      <c r="A19" s="210"/>
      <c r="B19" s="113">
        <v>1.1399999999999999</v>
      </c>
      <c r="C19" s="114" t="s">
        <v>376</v>
      </c>
      <c r="D19" s="117" t="s">
        <v>41</v>
      </c>
      <c r="E19" s="81"/>
      <c r="F19" s="81"/>
      <c r="G19" s="119"/>
      <c r="H19" s="119"/>
      <c r="I19" s="53"/>
      <c r="J19" s="53"/>
      <c r="K19" s="53"/>
    </row>
    <row r="20" spans="1:11" ht="35" customHeight="1" x14ac:dyDescent="0.2">
      <c r="A20" s="210"/>
      <c r="B20" s="113">
        <v>1.1499999999999999</v>
      </c>
      <c r="C20" s="114" t="s">
        <v>431</v>
      </c>
      <c r="D20" s="117" t="s">
        <v>41</v>
      </c>
      <c r="E20" s="81"/>
      <c r="F20" s="81"/>
      <c r="G20" s="119"/>
      <c r="H20" s="119"/>
      <c r="I20" s="53"/>
      <c r="J20" s="53"/>
      <c r="K20" s="53"/>
    </row>
    <row r="21" spans="1:11" ht="35" customHeight="1" x14ac:dyDescent="0.2">
      <c r="A21" s="210"/>
      <c r="B21" s="115">
        <v>1.1599999999999999</v>
      </c>
      <c r="C21" s="116" t="s">
        <v>432</v>
      </c>
      <c r="D21" s="117" t="s">
        <v>20</v>
      </c>
      <c r="E21" s="80"/>
      <c r="F21" s="80"/>
      <c r="G21" s="120"/>
      <c r="H21" s="120"/>
      <c r="I21" s="53"/>
      <c r="J21" s="53"/>
      <c r="K21" s="53"/>
    </row>
    <row r="22" spans="1:11" ht="20.25" customHeight="1" x14ac:dyDescent="0.2">
      <c r="A22" s="210"/>
      <c r="B22" s="99"/>
      <c r="C22" s="100"/>
      <c r="D22" s="13" t="s">
        <v>48</v>
      </c>
      <c r="E22" s="13" t="s">
        <v>49</v>
      </c>
      <c r="F22" s="13"/>
      <c r="G22" s="13"/>
      <c r="H22" s="13"/>
      <c r="I22" s="13"/>
      <c r="J22" s="13"/>
      <c r="K22" s="13"/>
    </row>
    <row r="23" spans="1:11" ht="21" customHeight="1" x14ac:dyDescent="0.2">
      <c r="A23" s="210"/>
      <c r="B23" s="99"/>
      <c r="C23" s="100"/>
      <c r="D23" s="29"/>
      <c r="E23" s="30"/>
      <c r="F23" s="29"/>
      <c r="G23" s="53"/>
      <c r="H23" s="53"/>
      <c r="I23" s="53"/>
      <c r="J23" s="53"/>
      <c r="K23" s="53"/>
    </row>
    <row r="24" spans="1:11" ht="21" customHeight="1" x14ac:dyDescent="0.2">
      <c r="A24" s="210"/>
      <c r="B24" s="99"/>
      <c r="C24" s="100"/>
      <c r="D24" s="29">
        <f>COUNTIF(D17:D20,"Yes")+COUNTIF(D6:D16,"No")</f>
        <v>15</v>
      </c>
      <c r="E24" s="30"/>
      <c r="F24" s="29"/>
      <c r="G24" s="53"/>
      <c r="H24" s="53"/>
      <c r="I24" s="53"/>
      <c r="J24" s="53"/>
      <c r="K24" s="53"/>
    </row>
    <row r="25" spans="1:11" ht="21" customHeight="1" x14ac:dyDescent="0.2">
      <c r="A25" s="210"/>
      <c r="B25" s="99"/>
      <c r="C25" s="101" t="s">
        <v>16</v>
      </c>
      <c r="D25" s="17">
        <v>15</v>
      </c>
      <c r="E25" s="50">
        <f>D24/D25</f>
        <v>1</v>
      </c>
      <c r="F25" s="17"/>
      <c r="G25" s="13"/>
      <c r="H25" s="13"/>
      <c r="I25" s="13"/>
      <c r="J25" s="13"/>
      <c r="K25" s="13"/>
    </row>
    <row r="26" spans="1:11" ht="16" customHeight="1" x14ac:dyDescent="0.2">
      <c r="B26" s="53"/>
      <c r="C26" s="53"/>
      <c r="D26" s="53"/>
      <c r="E26" s="53"/>
      <c r="F26" s="53"/>
      <c r="G26" s="53"/>
      <c r="H26" s="53"/>
      <c r="I26" s="53"/>
      <c r="J26" s="53"/>
      <c r="K26" s="53"/>
    </row>
    <row r="27" spans="1:11" ht="30" customHeight="1" x14ac:dyDescent="0.2">
      <c r="A27" s="216" t="s">
        <v>22</v>
      </c>
      <c r="B27" s="214" t="s">
        <v>316</v>
      </c>
      <c r="C27" s="214"/>
      <c r="D27" s="214"/>
      <c r="E27" s="214"/>
      <c r="F27" s="214"/>
      <c r="G27" s="63"/>
      <c r="H27" s="63"/>
      <c r="I27" s="202" t="s">
        <v>127</v>
      </c>
      <c r="J27" s="202"/>
      <c r="K27" s="73" t="s">
        <v>2</v>
      </c>
    </row>
    <row r="28" spans="1:11" ht="40" customHeight="1" x14ac:dyDescent="0.2">
      <c r="A28" s="216"/>
      <c r="B28" s="10">
        <v>2</v>
      </c>
      <c r="C28" s="11" t="s">
        <v>335</v>
      </c>
      <c r="D28" s="62" t="s">
        <v>39</v>
      </c>
      <c r="E28" s="17"/>
      <c r="F28" s="17"/>
      <c r="G28" s="62" t="s">
        <v>138</v>
      </c>
      <c r="H28" s="62" t="s">
        <v>139</v>
      </c>
      <c r="I28" s="203" t="s">
        <v>125</v>
      </c>
      <c r="J28" s="203"/>
      <c r="K28" s="59" t="s">
        <v>4</v>
      </c>
    </row>
    <row r="29" spans="1:11" ht="16" customHeight="1" x14ac:dyDescent="0.2">
      <c r="A29" s="216"/>
      <c r="D29" s="53"/>
      <c r="E29" s="53"/>
      <c r="F29" s="53"/>
      <c r="G29" s="53"/>
      <c r="H29" s="53"/>
      <c r="I29" s="204" t="s">
        <v>123</v>
      </c>
      <c r="J29" s="204"/>
      <c r="K29" s="60" t="s">
        <v>6</v>
      </c>
    </row>
    <row r="30" spans="1:11" ht="66" customHeight="1" x14ac:dyDescent="0.2">
      <c r="A30" s="216"/>
      <c r="B30" s="212" t="s">
        <v>378</v>
      </c>
      <c r="C30" s="212"/>
      <c r="D30" s="212"/>
      <c r="E30" s="212"/>
      <c r="F30" s="212"/>
      <c r="G30" s="212"/>
      <c r="H30" s="212"/>
      <c r="I30" s="206" t="s">
        <v>122</v>
      </c>
      <c r="J30" s="206"/>
      <c r="K30" s="61" t="s">
        <v>8</v>
      </c>
    </row>
    <row r="31" spans="1:11" ht="17" x14ac:dyDescent="0.2">
      <c r="A31" s="216"/>
      <c r="B31" s="53"/>
      <c r="C31" s="89" t="s">
        <v>51</v>
      </c>
      <c r="D31" s="53"/>
      <c r="E31" s="53"/>
      <c r="F31" s="53"/>
      <c r="G31" s="53"/>
      <c r="H31" s="53"/>
      <c r="I31" s="205" t="s">
        <v>124</v>
      </c>
      <c r="J31" s="205"/>
      <c r="K31" s="57" t="s">
        <v>130</v>
      </c>
    </row>
    <row r="32" spans="1:11" ht="17" x14ac:dyDescent="0.2">
      <c r="A32" s="216"/>
      <c r="B32" s="53"/>
      <c r="D32" s="53"/>
      <c r="E32" s="53"/>
      <c r="F32" s="53"/>
      <c r="G32" s="53"/>
      <c r="H32" s="53"/>
      <c r="I32" s="201" t="s">
        <v>136</v>
      </c>
      <c r="J32" s="201"/>
      <c r="K32" s="58" t="s">
        <v>131</v>
      </c>
    </row>
    <row r="33" spans="1:11" ht="50" customHeight="1" x14ac:dyDescent="0.2">
      <c r="A33" s="216"/>
      <c r="B33" s="78">
        <v>2.1</v>
      </c>
      <c r="C33" s="79" t="s">
        <v>379</v>
      </c>
      <c r="D33" s="117" t="s">
        <v>23</v>
      </c>
      <c r="E33" s="77"/>
      <c r="F33" s="77"/>
      <c r="G33" s="121"/>
      <c r="H33" s="122"/>
      <c r="I33" s="53"/>
      <c r="J33" s="53"/>
      <c r="K33" s="53"/>
    </row>
    <row r="34" spans="1:11" ht="35" customHeight="1" x14ac:dyDescent="0.2">
      <c r="A34" s="216"/>
      <c r="B34" s="78">
        <v>2.2000000000000002</v>
      </c>
      <c r="C34" s="79" t="s">
        <v>53</v>
      </c>
      <c r="D34" s="117" t="s">
        <v>23</v>
      </c>
      <c r="E34" s="77"/>
      <c r="F34" s="77"/>
      <c r="G34" s="122"/>
      <c r="H34" s="122"/>
      <c r="I34" s="53"/>
      <c r="J34" s="53"/>
      <c r="K34" s="53"/>
    </row>
    <row r="35" spans="1:11" ht="50" customHeight="1" x14ac:dyDescent="0.2">
      <c r="A35" s="216"/>
      <c r="B35" s="78">
        <v>2.2999999999999998</v>
      </c>
      <c r="C35" s="79" t="s">
        <v>54</v>
      </c>
      <c r="D35" s="117" t="s">
        <v>23</v>
      </c>
      <c r="E35" s="77"/>
      <c r="F35" s="77"/>
      <c r="G35" s="122"/>
      <c r="H35" s="122"/>
      <c r="I35" s="53"/>
      <c r="J35" s="53"/>
      <c r="K35" s="53"/>
    </row>
    <row r="36" spans="1:11" x14ac:dyDescent="0.2">
      <c r="A36" s="216"/>
      <c r="B36" s="53"/>
      <c r="D36" s="13" t="s">
        <v>48</v>
      </c>
      <c r="E36" s="13" t="s">
        <v>49</v>
      </c>
      <c r="F36" s="13" t="s">
        <v>55</v>
      </c>
      <c r="G36" s="17"/>
      <c r="H36" s="17"/>
      <c r="I36" s="17"/>
      <c r="J36" s="17"/>
      <c r="K36" s="17"/>
    </row>
    <row r="37" spans="1:11" ht="21" customHeight="1" x14ac:dyDescent="0.2">
      <c r="A37" s="216"/>
      <c r="B37" s="6"/>
      <c r="C37" s="14" t="s">
        <v>23</v>
      </c>
      <c r="D37" s="29">
        <f>COUNTIF(D32:D35,"Yes (Completed)")</f>
        <v>3</v>
      </c>
      <c r="E37" s="30">
        <f>D37/D40</f>
        <v>1</v>
      </c>
      <c r="F37" s="29">
        <f>D37*3</f>
        <v>9</v>
      </c>
      <c r="G37" s="53"/>
      <c r="H37" s="53"/>
      <c r="I37" s="53"/>
      <c r="J37" s="53"/>
      <c r="K37" s="53"/>
    </row>
    <row r="38" spans="1:11" ht="21" customHeight="1" x14ac:dyDescent="0.2">
      <c r="A38" s="216"/>
      <c r="B38" s="6"/>
      <c r="C38" s="15" t="s">
        <v>24</v>
      </c>
      <c r="D38" s="29">
        <f>COUNTIF(D32:D35,"Maybe (In Progress)")</f>
        <v>0</v>
      </c>
      <c r="E38" s="30">
        <f>D38/D40</f>
        <v>0</v>
      </c>
      <c r="F38" s="29">
        <f>D38*2</f>
        <v>0</v>
      </c>
      <c r="G38" s="53"/>
      <c r="H38" s="53"/>
      <c r="I38" s="53"/>
      <c r="J38" s="53"/>
      <c r="K38" s="53"/>
    </row>
    <row r="39" spans="1:11" ht="21" customHeight="1" x14ac:dyDescent="0.2">
      <c r="A39" s="216"/>
      <c r="B39" s="6"/>
      <c r="C39" s="16" t="s">
        <v>25</v>
      </c>
      <c r="D39" s="29">
        <f>COUNTIF(D32:D35,"No (Not Considered)")</f>
        <v>0</v>
      </c>
      <c r="E39" s="30">
        <f>D39/D40</f>
        <v>0</v>
      </c>
      <c r="F39" s="29">
        <f>D39*1</f>
        <v>0</v>
      </c>
      <c r="G39" s="53"/>
      <c r="H39" s="53"/>
      <c r="I39" s="53"/>
      <c r="J39" s="53"/>
      <c r="K39" s="53"/>
    </row>
    <row r="40" spans="1:11" ht="21" customHeight="1" x14ac:dyDescent="0.2">
      <c r="A40" s="216"/>
      <c r="B40" s="6"/>
      <c r="C40" s="18" t="s">
        <v>16</v>
      </c>
      <c r="D40" s="17">
        <f>SUM(D37:D39)</f>
        <v>3</v>
      </c>
      <c r="E40" s="17"/>
      <c r="F40" s="17">
        <f>SUM(F37:F39)</f>
        <v>9</v>
      </c>
      <c r="G40" s="17"/>
      <c r="H40" s="17"/>
      <c r="I40" s="17"/>
      <c r="J40" s="17"/>
      <c r="K40" s="17"/>
    </row>
    <row r="41" spans="1:11" ht="39" customHeight="1" x14ac:dyDescent="0.2">
      <c r="A41" s="216"/>
      <c r="B41" s="10">
        <v>3</v>
      </c>
      <c r="C41" s="11" t="s">
        <v>29</v>
      </c>
      <c r="D41" s="62" t="s">
        <v>39</v>
      </c>
      <c r="E41" s="88"/>
      <c r="F41" s="53"/>
      <c r="G41" s="53"/>
      <c r="H41" s="53"/>
      <c r="I41" s="53"/>
      <c r="J41" s="53"/>
      <c r="K41" s="53"/>
    </row>
    <row r="42" spans="1:11" x14ac:dyDescent="0.2">
      <c r="A42" s="216"/>
      <c r="E42" s="53"/>
      <c r="F42" s="53"/>
      <c r="G42" s="53"/>
      <c r="H42" s="53"/>
      <c r="I42" s="53"/>
      <c r="J42" s="53"/>
      <c r="K42" s="53"/>
    </row>
    <row r="43" spans="1:11" ht="35" customHeight="1" x14ac:dyDescent="0.2">
      <c r="A43" s="216"/>
      <c r="B43" s="78">
        <v>3.1</v>
      </c>
      <c r="C43" s="79" t="s">
        <v>56</v>
      </c>
      <c r="D43" s="117" t="s">
        <v>23</v>
      </c>
      <c r="E43" s="77"/>
      <c r="F43" s="77"/>
      <c r="G43" s="122"/>
      <c r="H43" s="122"/>
      <c r="I43" s="53"/>
      <c r="J43" s="53"/>
      <c r="K43" s="53"/>
    </row>
    <row r="44" spans="1:11" ht="35" customHeight="1" x14ac:dyDescent="0.2">
      <c r="A44" s="216"/>
      <c r="B44" s="78">
        <v>3.2</v>
      </c>
      <c r="C44" s="79" t="s">
        <v>57</v>
      </c>
      <c r="D44" s="117" t="s">
        <v>23</v>
      </c>
      <c r="E44" s="77"/>
      <c r="F44" s="77"/>
      <c r="G44" s="122"/>
      <c r="H44" s="122"/>
      <c r="I44" s="53"/>
      <c r="J44" s="53"/>
      <c r="K44" s="53"/>
    </row>
    <row r="45" spans="1:11" ht="35" customHeight="1" x14ac:dyDescent="0.2">
      <c r="A45" s="216"/>
      <c r="B45" s="78">
        <v>3.3</v>
      </c>
      <c r="C45" s="79" t="s">
        <v>58</v>
      </c>
      <c r="D45" s="117" t="s">
        <v>23</v>
      </c>
      <c r="E45" s="77"/>
      <c r="F45" s="77"/>
      <c r="G45" s="122"/>
      <c r="H45" s="122"/>
      <c r="I45" s="53"/>
      <c r="J45" s="53"/>
      <c r="K45" s="53"/>
    </row>
    <row r="46" spans="1:11" ht="35" customHeight="1" x14ac:dyDescent="0.2">
      <c r="A46" s="216"/>
      <c r="B46" s="78">
        <v>3.4</v>
      </c>
      <c r="C46" s="79" t="s">
        <v>59</v>
      </c>
      <c r="D46" s="117" t="s">
        <v>23</v>
      </c>
      <c r="E46" s="77"/>
      <c r="F46" s="77"/>
      <c r="G46" s="122"/>
      <c r="H46" s="122"/>
      <c r="I46" s="53"/>
      <c r="J46" s="53"/>
      <c r="K46" s="53"/>
    </row>
    <row r="47" spans="1:11" x14ac:dyDescent="0.2">
      <c r="A47" s="216"/>
      <c r="B47" s="53"/>
      <c r="D47" s="13" t="s">
        <v>48</v>
      </c>
      <c r="E47" s="13" t="s">
        <v>49</v>
      </c>
      <c r="F47" s="13" t="s">
        <v>55</v>
      </c>
      <c r="G47" s="17"/>
      <c r="H47" s="17"/>
      <c r="I47" s="17"/>
      <c r="J47" s="17"/>
      <c r="K47" s="17"/>
    </row>
    <row r="48" spans="1:11" ht="21" customHeight="1" x14ac:dyDescent="0.2">
      <c r="A48" s="216"/>
      <c r="B48" s="6"/>
      <c r="C48" s="14" t="s">
        <v>23</v>
      </c>
      <c r="D48" s="29">
        <f>COUNTIF(D43:D46,"Yes (Completed)")</f>
        <v>4</v>
      </c>
      <c r="E48" s="30">
        <f>D48/D51</f>
        <v>1</v>
      </c>
      <c r="F48" s="29">
        <f>D48*3</f>
        <v>12</v>
      </c>
      <c r="G48" s="53"/>
      <c r="H48" s="53"/>
      <c r="I48" s="53"/>
      <c r="J48" s="53"/>
      <c r="K48" s="53"/>
    </row>
    <row r="49" spans="1:11" ht="21" customHeight="1" x14ac:dyDescent="0.2">
      <c r="A49" s="216"/>
      <c r="B49" s="6"/>
      <c r="C49" s="15" t="s">
        <v>24</v>
      </c>
      <c r="D49" s="29">
        <f>COUNTIF(D43:D46,"Maybe (In Progress)")</f>
        <v>0</v>
      </c>
      <c r="E49" s="30">
        <f>D49/D51</f>
        <v>0</v>
      </c>
      <c r="F49" s="29">
        <f>D49*2</f>
        <v>0</v>
      </c>
      <c r="G49" s="53"/>
      <c r="H49" s="53"/>
      <c r="I49" s="53"/>
      <c r="J49" s="53"/>
      <c r="K49" s="53"/>
    </row>
    <row r="50" spans="1:11" ht="21" customHeight="1" x14ac:dyDescent="0.2">
      <c r="A50" s="216"/>
      <c r="B50" s="6"/>
      <c r="C50" s="16" t="s">
        <v>25</v>
      </c>
      <c r="D50" s="29">
        <f>COUNTIF(D40:D45,"No (Not Considered)")</f>
        <v>0</v>
      </c>
      <c r="E50" s="30">
        <f>D50/D51</f>
        <v>0</v>
      </c>
      <c r="F50" s="29">
        <f>D50*1</f>
        <v>0</v>
      </c>
      <c r="G50" s="53"/>
      <c r="H50" s="53"/>
      <c r="I50" s="53"/>
      <c r="J50" s="53"/>
      <c r="K50" s="53"/>
    </row>
    <row r="51" spans="1:11" ht="21" customHeight="1" x14ac:dyDescent="0.2">
      <c r="A51" s="216"/>
      <c r="B51" s="6"/>
      <c r="C51" s="18" t="s">
        <v>16</v>
      </c>
      <c r="D51" s="17">
        <f>SUM(D48:D50)</f>
        <v>4</v>
      </c>
      <c r="E51" s="17"/>
      <c r="F51" s="17">
        <f>SUM(F48:F50)</f>
        <v>12</v>
      </c>
      <c r="G51" s="17"/>
      <c r="H51" s="17"/>
      <c r="I51" s="17"/>
      <c r="J51" s="17"/>
      <c r="K51" s="17"/>
    </row>
    <row r="52" spans="1:11" ht="40" customHeight="1" x14ac:dyDescent="0.2">
      <c r="A52" s="216"/>
      <c r="B52" s="10">
        <v>4</v>
      </c>
      <c r="C52" s="12" t="s">
        <v>60</v>
      </c>
      <c r="D52" s="62" t="s">
        <v>39</v>
      </c>
      <c r="E52" s="88"/>
      <c r="F52" s="53"/>
      <c r="G52" s="53"/>
      <c r="H52" s="53"/>
      <c r="I52" s="53"/>
      <c r="J52" s="53"/>
      <c r="K52" s="53"/>
    </row>
    <row r="53" spans="1:11" x14ac:dyDescent="0.2">
      <c r="A53" s="216"/>
      <c r="B53" s="6"/>
      <c r="C53" s="53"/>
      <c r="E53" s="53"/>
      <c r="F53" s="53"/>
      <c r="G53" s="53"/>
      <c r="H53" s="53"/>
      <c r="I53" s="53"/>
      <c r="J53" s="53"/>
      <c r="K53" s="53"/>
    </row>
    <row r="54" spans="1:11" ht="35" customHeight="1" x14ac:dyDescent="0.2">
      <c r="A54" s="216"/>
      <c r="B54" s="78">
        <v>4.0999999999999996</v>
      </c>
      <c r="C54" s="79" t="s">
        <v>61</v>
      </c>
      <c r="D54" s="117" t="s">
        <v>23</v>
      </c>
      <c r="E54" s="77"/>
      <c r="F54" s="77"/>
      <c r="G54" s="122"/>
      <c r="H54" s="122"/>
      <c r="I54" s="53"/>
      <c r="J54" s="53"/>
      <c r="K54" s="53"/>
    </row>
    <row r="55" spans="1:11" ht="35" customHeight="1" x14ac:dyDescent="0.2">
      <c r="A55" s="216"/>
      <c r="B55" s="78">
        <v>4.2</v>
      </c>
      <c r="C55" s="79" t="s">
        <v>62</v>
      </c>
      <c r="D55" s="117" t="s">
        <v>23</v>
      </c>
      <c r="E55" s="77"/>
      <c r="F55" s="77"/>
      <c r="G55" s="122"/>
      <c r="H55" s="122"/>
      <c r="I55" s="53"/>
      <c r="J55" s="53"/>
      <c r="K55" s="53"/>
    </row>
    <row r="56" spans="1:11" ht="35" customHeight="1" x14ac:dyDescent="0.2">
      <c r="A56" s="216"/>
      <c r="B56" s="78">
        <v>4.3</v>
      </c>
      <c r="C56" s="79" t="s">
        <v>63</v>
      </c>
      <c r="D56" s="117" t="s">
        <v>23</v>
      </c>
      <c r="E56" s="77"/>
      <c r="F56" s="77"/>
      <c r="G56" s="122"/>
      <c r="H56" s="122"/>
      <c r="I56" s="53"/>
      <c r="J56" s="53"/>
      <c r="K56" s="53"/>
    </row>
    <row r="57" spans="1:11" ht="35" customHeight="1" x14ac:dyDescent="0.2">
      <c r="A57" s="216"/>
      <c r="B57" s="78">
        <v>4.4000000000000004</v>
      </c>
      <c r="C57" s="79" t="s">
        <v>414</v>
      </c>
      <c r="D57" s="117" t="s">
        <v>23</v>
      </c>
      <c r="E57" s="77"/>
      <c r="F57" s="77"/>
      <c r="G57" s="122"/>
      <c r="H57" s="122"/>
      <c r="I57" s="53"/>
      <c r="J57" s="53"/>
      <c r="K57" s="53"/>
    </row>
    <row r="58" spans="1:11" x14ac:dyDescent="0.2">
      <c r="A58" s="216"/>
      <c r="B58" s="53"/>
      <c r="D58" s="13" t="s">
        <v>48</v>
      </c>
      <c r="E58" s="13" t="s">
        <v>49</v>
      </c>
      <c r="F58" s="13" t="s">
        <v>55</v>
      </c>
      <c r="G58" s="17"/>
      <c r="H58" s="17"/>
      <c r="I58" s="17"/>
      <c r="J58" s="17"/>
      <c r="K58" s="17"/>
    </row>
    <row r="59" spans="1:11" ht="21" customHeight="1" x14ac:dyDescent="0.2">
      <c r="A59" s="216"/>
      <c r="B59" s="6"/>
      <c r="C59" s="14" t="s">
        <v>23</v>
      </c>
      <c r="D59" s="29">
        <f>COUNTIF(D54:D57,"Yes (Completed)")</f>
        <v>4</v>
      </c>
      <c r="E59" s="30">
        <f>D59/D62</f>
        <v>1</v>
      </c>
      <c r="F59" s="29">
        <f>D59*3</f>
        <v>12</v>
      </c>
      <c r="G59" s="53"/>
      <c r="H59" s="53"/>
      <c r="I59" s="53"/>
      <c r="J59" s="53"/>
      <c r="K59" s="53"/>
    </row>
    <row r="60" spans="1:11" ht="21" customHeight="1" x14ac:dyDescent="0.2">
      <c r="A60" s="216"/>
      <c r="B60" s="6"/>
      <c r="C60" s="15" t="s">
        <v>24</v>
      </c>
      <c r="D60" s="29">
        <f>COUNTIF(D54:D57,"Maybe (In Progress)")</f>
        <v>0</v>
      </c>
      <c r="E60" s="30">
        <f>D60/D62</f>
        <v>0</v>
      </c>
      <c r="F60" s="29">
        <f>D60*2</f>
        <v>0</v>
      </c>
      <c r="G60" s="53"/>
      <c r="H60" s="53"/>
      <c r="I60" s="53"/>
      <c r="J60" s="53"/>
      <c r="K60" s="53"/>
    </row>
    <row r="61" spans="1:11" ht="21" customHeight="1" x14ac:dyDescent="0.2">
      <c r="A61" s="216"/>
      <c r="B61" s="6"/>
      <c r="C61" s="16" t="s">
        <v>25</v>
      </c>
      <c r="D61" s="29">
        <f>COUNTIF(D54:D57,"No (Not Considered)")</f>
        <v>0</v>
      </c>
      <c r="E61" s="30">
        <f>D61/D62</f>
        <v>0</v>
      </c>
      <c r="F61" s="29">
        <f>D61*1</f>
        <v>0</v>
      </c>
      <c r="G61" s="53"/>
      <c r="H61" s="53"/>
      <c r="I61" s="53"/>
      <c r="J61" s="53"/>
      <c r="K61" s="53"/>
    </row>
    <row r="62" spans="1:11" ht="21" customHeight="1" x14ac:dyDescent="0.2">
      <c r="A62" s="216"/>
      <c r="B62" s="6"/>
      <c r="C62" s="18" t="s">
        <v>16</v>
      </c>
      <c r="D62" s="17">
        <f>SUM(D59:D61)</f>
        <v>4</v>
      </c>
      <c r="E62" s="17"/>
      <c r="F62" s="17">
        <f>SUM(F59:F61)</f>
        <v>12</v>
      </c>
      <c r="G62" s="17"/>
      <c r="H62" s="17"/>
      <c r="I62" s="17"/>
      <c r="J62" s="17"/>
      <c r="K62" s="17"/>
    </row>
    <row r="63" spans="1:11" ht="40" customHeight="1" x14ac:dyDescent="0.2">
      <c r="A63" s="216"/>
      <c r="B63" s="10">
        <v>5</v>
      </c>
      <c r="C63" s="11" t="s">
        <v>64</v>
      </c>
      <c r="D63" s="62" t="s">
        <v>39</v>
      </c>
      <c r="E63" s="88"/>
      <c r="F63" s="53"/>
      <c r="G63" s="53"/>
      <c r="H63" s="53"/>
      <c r="I63" s="53"/>
      <c r="J63" s="53"/>
      <c r="K63" s="53"/>
    </row>
    <row r="64" spans="1:11" x14ac:dyDescent="0.2">
      <c r="A64" s="216"/>
      <c r="B64" s="53"/>
      <c r="C64" s="53"/>
      <c r="D64" s="53"/>
      <c r="E64" s="53"/>
      <c r="F64" s="53"/>
      <c r="G64" s="53"/>
      <c r="H64" s="53"/>
      <c r="I64" s="53"/>
      <c r="J64" s="53"/>
      <c r="K64" s="53"/>
    </row>
    <row r="65" spans="1:11" ht="35" customHeight="1" x14ac:dyDescent="0.2">
      <c r="A65" s="216"/>
      <c r="B65" s="78">
        <v>5.0999999999999996</v>
      </c>
      <c r="C65" s="79" t="s">
        <v>65</v>
      </c>
      <c r="D65" s="117" t="s">
        <v>23</v>
      </c>
      <c r="E65" s="77"/>
      <c r="F65" s="77"/>
      <c r="G65" s="122"/>
      <c r="H65" s="122"/>
      <c r="I65" s="53"/>
      <c r="J65" s="53"/>
      <c r="K65" s="53"/>
    </row>
    <row r="66" spans="1:11" ht="35" customHeight="1" x14ac:dyDescent="0.2">
      <c r="A66" s="216"/>
      <c r="B66" s="78">
        <v>5.2</v>
      </c>
      <c r="C66" s="79" t="s">
        <v>66</v>
      </c>
      <c r="D66" s="117" t="s">
        <v>23</v>
      </c>
      <c r="E66" s="77"/>
      <c r="F66" s="77"/>
      <c r="G66" s="122"/>
      <c r="H66" s="122"/>
      <c r="I66" s="53"/>
      <c r="J66" s="53"/>
      <c r="K66" s="53"/>
    </row>
    <row r="67" spans="1:11" ht="35" customHeight="1" x14ac:dyDescent="0.2">
      <c r="A67" s="216"/>
      <c r="B67" s="78">
        <v>5.3</v>
      </c>
      <c r="C67" s="79" t="s">
        <v>67</v>
      </c>
      <c r="D67" s="117" t="s">
        <v>23</v>
      </c>
      <c r="E67" s="77"/>
      <c r="F67" s="77"/>
      <c r="G67" s="122"/>
      <c r="H67" s="122"/>
      <c r="I67" s="53"/>
      <c r="J67" s="53"/>
      <c r="K67" s="53"/>
    </row>
    <row r="68" spans="1:11" ht="35" customHeight="1" x14ac:dyDescent="0.2">
      <c r="A68" s="216"/>
      <c r="B68" s="78">
        <v>5.4</v>
      </c>
      <c r="C68" s="79" t="s">
        <v>68</v>
      </c>
      <c r="D68" s="117" t="s">
        <v>23</v>
      </c>
      <c r="E68" s="77"/>
      <c r="F68" s="77"/>
      <c r="G68" s="122"/>
      <c r="H68" s="122"/>
      <c r="I68" s="53"/>
      <c r="J68" s="53"/>
      <c r="K68" s="53"/>
    </row>
    <row r="69" spans="1:11" ht="35" customHeight="1" x14ac:dyDescent="0.2">
      <c r="A69" s="216"/>
      <c r="B69" s="78">
        <v>5.5</v>
      </c>
      <c r="C69" s="79" t="s">
        <v>69</v>
      </c>
      <c r="D69" s="117" t="s">
        <v>23</v>
      </c>
      <c r="E69" s="77"/>
      <c r="F69" s="77"/>
      <c r="G69" s="122"/>
      <c r="H69" s="122"/>
      <c r="I69" s="53"/>
      <c r="J69" s="53"/>
      <c r="K69" s="53"/>
    </row>
    <row r="70" spans="1:11" ht="35" customHeight="1" x14ac:dyDescent="0.2">
      <c r="A70" s="216"/>
      <c r="B70" s="78">
        <v>5.6</v>
      </c>
      <c r="C70" s="79" t="s">
        <v>70</v>
      </c>
      <c r="D70" s="117" t="s">
        <v>23</v>
      </c>
      <c r="E70" s="77"/>
      <c r="F70" s="77"/>
      <c r="G70" s="122"/>
      <c r="H70" s="122"/>
      <c r="I70" s="53"/>
      <c r="J70" s="53"/>
      <c r="K70" s="53"/>
    </row>
    <row r="71" spans="1:11" ht="35" customHeight="1" x14ac:dyDescent="0.2">
      <c r="A71" s="216"/>
      <c r="B71" s="78">
        <v>5.7</v>
      </c>
      <c r="C71" s="79" t="s">
        <v>71</v>
      </c>
      <c r="D71" s="117" t="s">
        <v>23</v>
      </c>
      <c r="E71" s="77"/>
      <c r="F71" s="77"/>
      <c r="G71" s="122"/>
      <c r="H71" s="122"/>
      <c r="I71" s="53"/>
      <c r="J71" s="53"/>
      <c r="K71" s="53"/>
    </row>
    <row r="72" spans="1:11" ht="35" customHeight="1" x14ac:dyDescent="0.2">
      <c r="A72" s="216"/>
      <c r="B72" s="78">
        <v>5.8</v>
      </c>
      <c r="C72" s="79" t="s">
        <v>72</v>
      </c>
      <c r="D72" s="117" t="s">
        <v>23</v>
      </c>
      <c r="E72" s="77"/>
      <c r="F72" s="77"/>
      <c r="G72" s="122"/>
      <c r="H72" s="122"/>
      <c r="I72" s="53"/>
      <c r="J72" s="53"/>
      <c r="K72" s="53"/>
    </row>
    <row r="73" spans="1:11" ht="35" customHeight="1" x14ac:dyDescent="0.2">
      <c r="A73" s="216"/>
      <c r="B73" s="78">
        <v>5.9</v>
      </c>
      <c r="C73" s="79" t="s">
        <v>73</v>
      </c>
      <c r="D73" s="117" t="s">
        <v>23</v>
      </c>
      <c r="E73" s="77"/>
      <c r="F73" s="77"/>
      <c r="G73" s="122"/>
      <c r="H73" s="122"/>
      <c r="I73" s="53"/>
      <c r="J73" s="53"/>
      <c r="K73" s="53"/>
    </row>
    <row r="74" spans="1:11" ht="35" customHeight="1" x14ac:dyDescent="0.2">
      <c r="A74" s="216"/>
      <c r="B74" s="78" t="s">
        <v>74</v>
      </c>
      <c r="C74" s="79" t="s">
        <v>75</v>
      </c>
      <c r="D74" s="117" t="s">
        <v>23</v>
      </c>
      <c r="E74" s="77"/>
      <c r="F74" s="77"/>
      <c r="G74" s="122"/>
      <c r="H74" s="122"/>
      <c r="I74" s="53"/>
      <c r="J74" s="53"/>
      <c r="K74" s="53"/>
    </row>
    <row r="75" spans="1:11" ht="35" customHeight="1" x14ac:dyDescent="0.2">
      <c r="A75" s="216"/>
      <c r="B75" s="78">
        <v>5.1100000000000003</v>
      </c>
      <c r="C75" s="79" t="s">
        <v>76</v>
      </c>
      <c r="D75" s="117" t="s">
        <v>23</v>
      </c>
      <c r="E75" s="77"/>
      <c r="F75" s="77"/>
      <c r="G75" s="122"/>
      <c r="H75" s="122"/>
      <c r="I75" s="53"/>
      <c r="J75" s="53"/>
      <c r="K75" s="53"/>
    </row>
    <row r="76" spans="1:11" ht="50" customHeight="1" x14ac:dyDescent="0.2">
      <c r="A76" s="216"/>
      <c r="B76" s="78">
        <v>5.12</v>
      </c>
      <c r="C76" s="79" t="s">
        <v>77</v>
      </c>
      <c r="D76" s="117" t="s">
        <v>23</v>
      </c>
      <c r="E76" s="77"/>
      <c r="F76" s="77"/>
      <c r="G76" s="122"/>
      <c r="H76" s="122"/>
      <c r="I76" s="53"/>
      <c r="J76" s="53"/>
      <c r="K76" s="53"/>
    </row>
    <row r="77" spans="1:11" ht="50" customHeight="1" x14ac:dyDescent="0.2">
      <c r="A77" s="216"/>
      <c r="B77" s="78">
        <v>5.13</v>
      </c>
      <c r="C77" s="79" t="s">
        <v>78</v>
      </c>
      <c r="D77" s="117" t="s">
        <v>23</v>
      </c>
      <c r="E77" s="77"/>
      <c r="F77" s="77"/>
      <c r="G77" s="122"/>
      <c r="H77" s="122"/>
      <c r="I77" s="53"/>
      <c r="J77" s="53"/>
      <c r="K77" s="53"/>
    </row>
    <row r="78" spans="1:11" ht="50" customHeight="1" x14ac:dyDescent="0.2">
      <c r="A78" s="216"/>
      <c r="B78" s="78">
        <v>5.14</v>
      </c>
      <c r="C78" s="79" t="s">
        <v>152</v>
      </c>
      <c r="D78" s="117" t="s">
        <v>23</v>
      </c>
      <c r="E78" s="77"/>
      <c r="F78" s="77"/>
      <c r="G78" s="122"/>
      <c r="H78" s="122"/>
      <c r="I78" s="53"/>
      <c r="J78" s="53"/>
      <c r="K78" s="53"/>
    </row>
    <row r="79" spans="1:11" ht="50" customHeight="1" x14ac:dyDescent="0.2">
      <c r="A79" s="216"/>
      <c r="B79" s="78">
        <v>5.15</v>
      </c>
      <c r="C79" s="79" t="s">
        <v>415</v>
      </c>
      <c r="D79" s="117" t="s">
        <v>23</v>
      </c>
      <c r="E79" s="77"/>
      <c r="F79" s="77"/>
      <c r="G79" s="122"/>
      <c r="H79" s="122"/>
      <c r="I79" s="53"/>
      <c r="J79" s="53"/>
      <c r="K79" s="53"/>
    </row>
    <row r="80" spans="1:11" x14ac:dyDescent="0.2">
      <c r="A80" s="216"/>
      <c r="B80" s="53"/>
      <c r="C80" s="53"/>
      <c r="D80" s="13" t="s">
        <v>48</v>
      </c>
      <c r="E80" s="13" t="s">
        <v>49</v>
      </c>
      <c r="F80" s="13" t="s">
        <v>55</v>
      </c>
      <c r="G80" s="17"/>
      <c r="H80" s="17"/>
      <c r="I80" s="17"/>
      <c r="J80" s="17"/>
      <c r="K80" s="17"/>
    </row>
    <row r="81" spans="1:11" ht="21" customHeight="1" x14ac:dyDescent="0.2">
      <c r="A81" s="216"/>
      <c r="B81" s="6"/>
      <c r="C81" s="14" t="s">
        <v>23</v>
      </c>
      <c r="D81" s="29">
        <f>COUNTIF(D65:D78,"Yes (Completed)")</f>
        <v>14</v>
      </c>
      <c r="E81" s="30">
        <f>D81/D84</f>
        <v>1</v>
      </c>
      <c r="F81" s="29">
        <f>D81*3</f>
        <v>42</v>
      </c>
      <c r="G81" s="53"/>
      <c r="H81" s="53"/>
      <c r="I81" s="53"/>
      <c r="J81" s="53"/>
      <c r="K81" s="53"/>
    </row>
    <row r="82" spans="1:11" ht="21" customHeight="1" x14ac:dyDescent="0.2">
      <c r="A82" s="216"/>
      <c r="B82" s="6"/>
      <c r="C82" s="15" t="s">
        <v>24</v>
      </c>
      <c r="D82" s="29">
        <f>COUNTIF(D65:D78,"Maybe (In Progress)")</f>
        <v>0</v>
      </c>
      <c r="E82" s="30">
        <f>D82/D84</f>
        <v>0</v>
      </c>
      <c r="F82" s="29">
        <f>D82*2</f>
        <v>0</v>
      </c>
      <c r="G82" s="53"/>
      <c r="H82" s="53"/>
      <c r="I82" s="53"/>
      <c r="J82" s="53"/>
      <c r="K82" s="53"/>
    </row>
    <row r="83" spans="1:11" ht="21" customHeight="1" x14ac:dyDescent="0.2">
      <c r="A83" s="216"/>
      <c r="B83" s="6"/>
      <c r="C83" s="16" t="s">
        <v>25</v>
      </c>
      <c r="D83" s="29">
        <f>COUNTIF(D65:D78,"No (Not Considered)")</f>
        <v>0</v>
      </c>
      <c r="E83" s="30">
        <f>D83/D84</f>
        <v>0</v>
      </c>
      <c r="F83" s="29">
        <f>D83*1</f>
        <v>0</v>
      </c>
      <c r="G83" s="53"/>
      <c r="H83" s="53"/>
      <c r="I83" s="53"/>
      <c r="J83" s="53"/>
      <c r="K83" s="53"/>
    </row>
    <row r="84" spans="1:11" ht="21" customHeight="1" x14ac:dyDescent="0.2">
      <c r="A84" s="216"/>
      <c r="B84" s="6"/>
      <c r="C84" s="18" t="s">
        <v>16</v>
      </c>
      <c r="D84" s="17">
        <f>SUM(D81:D83)</f>
        <v>14</v>
      </c>
      <c r="E84" s="17"/>
      <c r="F84" s="17">
        <f>SUM(F81:F83)</f>
        <v>42</v>
      </c>
      <c r="G84" s="17"/>
      <c r="H84" s="17"/>
      <c r="I84" s="17"/>
      <c r="J84" s="17"/>
      <c r="K84" s="17"/>
    </row>
    <row r="85" spans="1:11" ht="39" customHeight="1" x14ac:dyDescent="0.2">
      <c r="A85" s="216"/>
      <c r="B85" s="10">
        <v>6</v>
      </c>
      <c r="C85" s="11" t="s">
        <v>321</v>
      </c>
      <c r="D85" s="62" t="s">
        <v>39</v>
      </c>
      <c r="E85" s="88"/>
      <c r="F85" s="53"/>
      <c r="G85" s="53"/>
      <c r="H85" s="53"/>
      <c r="I85" s="53"/>
      <c r="J85" s="53"/>
      <c r="K85" s="53"/>
    </row>
    <row r="86" spans="1:11" x14ac:dyDescent="0.2">
      <c r="A86" s="216"/>
      <c r="B86" s="6"/>
      <c r="C86" s="53"/>
      <c r="D86" s="53"/>
      <c r="E86" s="53"/>
      <c r="F86" s="53"/>
      <c r="G86" s="53"/>
      <c r="H86" s="53"/>
      <c r="I86" s="53"/>
      <c r="J86" s="53"/>
      <c r="K86" s="53"/>
    </row>
    <row r="87" spans="1:11" ht="35" customHeight="1" x14ac:dyDescent="0.2">
      <c r="A87" s="216"/>
      <c r="B87" s="78">
        <v>6.1</v>
      </c>
      <c r="C87" s="79" t="s">
        <v>79</v>
      </c>
      <c r="D87" s="117" t="s">
        <v>23</v>
      </c>
      <c r="E87" s="77"/>
      <c r="F87" s="77"/>
      <c r="G87" s="122"/>
      <c r="H87" s="122"/>
      <c r="I87" s="53"/>
      <c r="J87" s="53"/>
      <c r="K87" s="53"/>
    </row>
    <row r="88" spans="1:11" x14ac:dyDescent="0.2">
      <c r="A88" s="216"/>
      <c r="B88" s="6"/>
      <c r="D88" s="13" t="s">
        <v>48</v>
      </c>
      <c r="E88" s="13" t="s">
        <v>49</v>
      </c>
      <c r="F88" s="13" t="s">
        <v>55</v>
      </c>
      <c r="G88" s="17"/>
      <c r="H88" s="17"/>
      <c r="I88" s="17"/>
      <c r="J88" s="17"/>
      <c r="K88" s="17"/>
    </row>
    <row r="89" spans="1:11" ht="21" customHeight="1" x14ac:dyDescent="0.2">
      <c r="A89" s="216"/>
      <c r="B89" s="6"/>
      <c r="C89" s="14" t="s">
        <v>23</v>
      </c>
      <c r="D89" s="29">
        <f>COUNTIF(D87:D87,"Yes (Completed)")</f>
        <v>1</v>
      </c>
      <c r="E89" s="30">
        <f>D89/D92</f>
        <v>1</v>
      </c>
      <c r="F89" s="29">
        <f>D89*3</f>
        <v>3</v>
      </c>
      <c r="G89" s="53"/>
      <c r="H89" s="53"/>
      <c r="I89" s="53"/>
      <c r="J89" s="53"/>
      <c r="K89" s="53"/>
    </row>
    <row r="90" spans="1:11" ht="21" customHeight="1" x14ac:dyDescent="0.2">
      <c r="A90" s="216"/>
      <c r="B90" s="6" t="s">
        <v>80</v>
      </c>
      <c r="C90" s="15" t="s">
        <v>24</v>
      </c>
      <c r="D90" s="29">
        <f>COUNTIF(D87:D87,"Maybe (In Progress)")</f>
        <v>0</v>
      </c>
      <c r="E90" s="30">
        <f>D90/D92</f>
        <v>0</v>
      </c>
      <c r="F90" s="29">
        <f>D90*2</f>
        <v>0</v>
      </c>
      <c r="G90" s="53"/>
      <c r="H90" s="53"/>
      <c r="I90" s="53"/>
      <c r="J90" s="53"/>
      <c r="K90" s="53"/>
    </row>
    <row r="91" spans="1:11" ht="21" customHeight="1" x14ac:dyDescent="0.2">
      <c r="A91" s="216"/>
      <c r="B91" s="6"/>
      <c r="C91" s="16" t="s">
        <v>25</v>
      </c>
      <c r="D91" s="29">
        <f>COUNTIF(D87:D87,"No (Not Considered)")</f>
        <v>0</v>
      </c>
      <c r="E91" s="30">
        <f>D91/D92</f>
        <v>0</v>
      </c>
      <c r="F91" s="29">
        <f>D91*1</f>
        <v>0</v>
      </c>
      <c r="G91" s="53"/>
      <c r="H91" s="53"/>
      <c r="I91" s="53"/>
      <c r="J91" s="53"/>
      <c r="K91" s="53"/>
    </row>
    <row r="92" spans="1:11" ht="21" customHeight="1" x14ac:dyDescent="0.2">
      <c r="A92" s="216"/>
      <c r="B92" s="6"/>
      <c r="C92" s="18" t="s">
        <v>16</v>
      </c>
      <c r="D92" s="17">
        <f>SUM(D89:D91)</f>
        <v>1</v>
      </c>
      <c r="E92" s="17"/>
      <c r="F92" s="17">
        <f>SUM(F89:F91)</f>
        <v>3</v>
      </c>
      <c r="G92" s="17"/>
      <c r="H92" s="17"/>
      <c r="I92" s="17"/>
      <c r="J92" s="17"/>
      <c r="K92" s="17"/>
    </row>
    <row r="93" spans="1:11" ht="40" customHeight="1" x14ac:dyDescent="0.2">
      <c r="A93" s="216"/>
      <c r="B93" s="10">
        <v>7</v>
      </c>
      <c r="C93" s="11" t="s">
        <v>322</v>
      </c>
      <c r="D93" s="62" t="s">
        <v>39</v>
      </c>
      <c r="E93" s="88"/>
      <c r="F93" s="53"/>
      <c r="G93" s="53"/>
      <c r="H93" s="53"/>
      <c r="I93" s="53"/>
      <c r="J93" s="53"/>
      <c r="K93" s="53"/>
    </row>
    <row r="94" spans="1:11" x14ac:dyDescent="0.2">
      <c r="A94" s="216"/>
      <c r="B94" s="2"/>
      <c r="C94" s="53"/>
      <c r="D94" s="53"/>
      <c r="E94" s="53"/>
      <c r="F94" s="53"/>
      <c r="G94" s="53"/>
      <c r="H94" s="53"/>
      <c r="I94" s="53"/>
      <c r="J94" s="53"/>
      <c r="K94" s="53"/>
    </row>
    <row r="95" spans="1:11" ht="34" x14ac:dyDescent="0.2">
      <c r="A95" s="216"/>
      <c r="B95" s="78">
        <v>7.2</v>
      </c>
      <c r="C95" s="79" t="s">
        <v>81</v>
      </c>
      <c r="D95" s="117" t="s">
        <v>23</v>
      </c>
      <c r="E95" s="77"/>
      <c r="F95" s="77"/>
      <c r="G95" s="123" t="s">
        <v>150</v>
      </c>
      <c r="H95" s="122"/>
      <c r="I95" s="53"/>
      <c r="J95" s="53"/>
      <c r="K95" s="53"/>
    </row>
    <row r="96" spans="1:11" ht="34" x14ac:dyDescent="0.2">
      <c r="A96" s="216"/>
      <c r="B96" s="78">
        <v>7.3</v>
      </c>
      <c r="C96" s="79" t="s">
        <v>82</v>
      </c>
      <c r="D96" s="117" t="s">
        <v>23</v>
      </c>
      <c r="E96" s="77"/>
      <c r="F96" s="77"/>
      <c r="G96" s="122"/>
      <c r="H96" s="122"/>
      <c r="I96" s="53"/>
      <c r="J96" s="53"/>
      <c r="K96" s="53"/>
    </row>
    <row r="97" spans="1:11" ht="34" x14ac:dyDescent="0.2">
      <c r="A97" s="216"/>
      <c r="B97" s="78">
        <v>7.4</v>
      </c>
      <c r="C97" s="79" t="s">
        <v>83</v>
      </c>
      <c r="D97" s="117" t="s">
        <v>23</v>
      </c>
      <c r="E97" s="77"/>
      <c r="F97" s="77"/>
      <c r="G97" s="122"/>
      <c r="H97" s="122"/>
      <c r="I97" s="53"/>
      <c r="J97" s="53"/>
      <c r="K97" s="53"/>
    </row>
    <row r="98" spans="1:11" ht="35" customHeight="1" x14ac:dyDescent="0.2">
      <c r="A98" s="216"/>
      <c r="B98" s="78">
        <v>7.5</v>
      </c>
      <c r="C98" s="79" t="s">
        <v>151</v>
      </c>
      <c r="D98" s="117" t="s">
        <v>23</v>
      </c>
      <c r="E98" s="77"/>
      <c r="F98" s="77"/>
      <c r="G98" s="122"/>
      <c r="H98" s="122"/>
      <c r="I98" s="53"/>
      <c r="J98" s="53"/>
      <c r="K98" s="53"/>
    </row>
    <row r="99" spans="1:11" x14ac:dyDescent="0.2">
      <c r="A99" s="216"/>
      <c r="B99" s="53"/>
      <c r="D99" s="13" t="s">
        <v>48</v>
      </c>
      <c r="E99" s="13" t="s">
        <v>49</v>
      </c>
      <c r="F99" s="13" t="s">
        <v>55</v>
      </c>
      <c r="G99" s="17"/>
      <c r="H99" s="17"/>
      <c r="I99" s="17"/>
      <c r="J99" s="17"/>
      <c r="K99" s="17"/>
    </row>
    <row r="100" spans="1:11" ht="21" customHeight="1" x14ac:dyDescent="0.2">
      <c r="A100" s="216"/>
      <c r="B100" s="6"/>
      <c r="C100" s="14" t="s">
        <v>23</v>
      </c>
      <c r="D100" s="29">
        <f>COUNTIF(D95:D98,"Yes (Completed)")</f>
        <v>4</v>
      </c>
      <c r="E100" s="30">
        <f>D100/D103</f>
        <v>1</v>
      </c>
      <c r="F100" s="29">
        <f>D100*3</f>
        <v>12</v>
      </c>
      <c r="G100" s="53"/>
      <c r="H100" s="53"/>
      <c r="I100" s="53"/>
      <c r="J100" s="53"/>
      <c r="K100" s="53"/>
    </row>
    <row r="101" spans="1:11" ht="21" customHeight="1" x14ac:dyDescent="0.2">
      <c r="A101" s="216"/>
      <c r="B101" s="6"/>
      <c r="C101" s="15" t="s">
        <v>24</v>
      </c>
      <c r="D101" s="29">
        <f>COUNTIF(D95:D98,"Maybe (In Progress)")</f>
        <v>0</v>
      </c>
      <c r="E101" s="30">
        <f>D101/D103</f>
        <v>0</v>
      </c>
      <c r="F101" s="29">
        <f>D101*2</f>
        <v>0</v>
      </c>
      <c r="G101" s="53"/>
      <c r="H101" s="53"/>
      <c r="I101" s="53"/>
      <c r="J101" s="53"/>
      <c r="K101" s="53"/>
    </row>
    <row r="102" spans="1:11" ht="21" customHeight="1" x14ac:dyDescent="0.2">
      <c r="A102" s="216"/>
      <c r="B102" s="6"/>
      <c r="C102" s="16" t="s">
        <v>25</v>
      </c>
      <c r="D102" s="29">
        <f>COUNTIF(D95:D98,"No (Not Considered)")</f>
        <v>0</v>
      </c>
      <c r="E102" s="30">
        <f>D102/D103</f>
        <v>0</v>
      </c>
      <c r="F102" s="29">
        <f>D102*1</f>
        <v>0</v>
      </c>
      <c r="G102" s="53"/>
      <c r="H102" s="53"/>
      <c r="I102" s="53"/>
      <c r="J102" s="53"/>
      <c r="K102" s="53"/>
    </row>
    <row r="103" spans="1:11" ht="21" customHeight="1" x14ac:dyDescent="0.2">
      <c r="A103" s="216"/>
      <c r="B103" s="6"/>
      <c r="C103" s="18" t="s">
        <v>16</v>
      </c>
      <c r="D103" s="17">
        <f>SUM(D100:D102)</f>
        <v>4</v>
      </c>
      <c r="E103" s="17"/>
      <c r="F103" s="17">
        <f>SUM(F100:F102)</f>
        <v>12</v>
      </c>
      <c r="G103" s="17"/>
      <c r="H103" s="17"/>
      <c r="I103" s="17"/>
      <c r="J103" s="17"/>
      <c r="K103" s="17"/>
    </row>
    <row r="104" spans="1:11" ht="35.25" customHeight="1" x14ac:dyDescent="0.2">
      <c r="A104" s="216"/>
      <c r="B104" s="10">
        <v>8</v>
      </c>
      <c r="C104" s="11" t="s">
        <v>323</v>
      </c>
      <c r="D104" s="62" t="s">
        <v>39</v>
      </c>
      <c r="E104" s="88"/>
      <c r="F104" s="53"/>
      <c r="G104" s="53"/>
      <c r="H104" s="53"/>
      <c r="I104" s="53"/>
      <c r="J104" s="53"/>
      <c r="K104" s="53"/>
    </row>
    <row r="105" spans="1:11" x14ac:dyDescent="0.2">
      <c r="A105" s="216"/>
      <c r="B105" s="2"/>
      <c r="E105" s="53"/>
      <c r="F105" s="53"/>
      <c r="G105" s="53"/>
      <c r="H105" s="53"/>
      <c r="I105" s="53"/>
      <c r="J105" s="53"/>
      <c r="K105" s="53"/>
    </row>
    <row r="106" spans="1:11" ht="35" customHeight="1" x14ac:dyDescent="0.2">
      <c r="A106" s="216"/>
      <c r="B106" s="78">
        <v>8.1</v>
      </c>
      <c r="C106" s="79" t="s">
        <v>84</v>
      </c>
      <c r="D106" s="117" t="s">
        <v>23</v>
      </c>
      <c r="E106" s="77"/>
      <c r="F106" s="77"/>
      <c r="G106" s="122"/>
      <c r="H106" s="122"/>
      <c r="I106" s="53"/>
      <c r="J106" s="53"/>
      <c r="K106" s="53"/>
    </row>
    <row r="107" spans="1:11" ht="35" customHeight="1" x14ac:dyDescent="0.2">
      <c r="A107" s="216"/>
      <c r="B107" s="78">
        <v>8.1999999999999993</v>
      </c>
      <c r="C107" s="79" t="s">
        <v>85</v>
      </c>
      <c r="D107" s="117" t="s">
        <v>23</v>
      </c>
      <c r="E107" s="77"/>
      <c r="F107" s="77"/>
      <c r="G107" s="122"/>
      <c r="H107" s="122"/>
      <c r="I107" s="53"/>
      <c r="J107" s="53"/>
      <c r="K107" s="53"/>
    </row>
    <row r="108" spans="1:11" ht="35" customHeight="1" x14ac:dyDescent="0.2">
      <c r="A108" s="216"/>
      <c r="B108" s="78">
        <v>8.3000000000000007</v>
      </c>
      <c r="C108" s="79" t="s">
        <v>86</v>
      </c>
      <c r="D108" s="117" t="s">
        <v>23</v>
      </c>
      <c r="E108" s="77"/>
      <c r="F108" s="77"/>
      <c r="G108" s="122"/>
      <c r="H108" s="122"/>
      <c r="I108" s="53"/>
      <c r="J108" s="53"/>
      <c r="K108" s="53"/>
    </row>
    <row r="109" spans="1:11" ht="35" customHeight="1" x14ac:dyDescent="0.2">
      <c r="A109" s="216"/>
      <c r="B109" s="78">
        <v>8.4</v>
      </c>
      <c r="C109" s="79" t="s">
        <v>87</v>
      </c>
      <c r="D109" s="117" t="s">
        <v>23</v>
      </c>
      <c r="E109" s="77"/>
      <c r="F109" s="77"/>
      <c r="G109" s="122"/>
      <c r="H109" s="122"/>
      <c r="I109" s="53"/>
      <c r="J109" s="53"/>
      <c r="K109" s="53"/>
    </row>
    <row r="110" spans="1:11" x14ac:dyDescent="0.2">
      <c r="A110" s="216"/>
      <c r="B110" s="6"/>
      <c r="C110" s="5"/>
      <c r="D110" s="13" t="s">
        <v>48</v>
      </c>
      <c r="E110" s="13" t="s">
        <v>49</v>
      </c>
      <c r="F110" s="13" t="s">
        <v>55</v>
      </c>
      <c r="G110" s="17"/>
      <c r="H110" s="17"/>
      <c r="I110" s="17"/>
      <c r="J110" s="17"/>
      <c r="K110" s="17"/>
    </row>
    <row r="111" spans="1:11" ht="21" customHeight="1" x14ac:dyDescent="0.2">
      <c r="A111" s="216"/>
      <c r="B111" s="6"/>
      <c r="C111" s="14" t="s">
        <v>23</v>
      </c>
      <c r="D111" s="29">
        <f>COUNTIF(D106:D109,"Yes (Completed)")</f>
        <v>4</v>
      </c>
      <c r="E111" s="30">
        <f>D111/D114</f>
        <v>1</v>
      </c>
      <c r="F111" s="29">
        <f>D111*3</f>
        <v>12</v>
      </c>
      <c r="G111" s="53"/>
      <c r="H111" s="53"/>
      <c r="I111" s="53"/>
      <c r="J111" s="53"/>
      <c r="K111" s="53"/>
    </row>
    <row r="112" spans="1:11" ht="21" customHeight="1" x14ac:dyDescent="0.2">
      <c r="A112" s="216"/>
      <c r="B112" s="6"/>
      <c r="C112" s="15" t="s">
        <v>24</v>
      </c>
      <c r="D112" s="29">
        <f>COUNTIF(D106:D109,"Maybe (In Progress)")</f>
        <v>0</v>
      </c>
      <c r="E112" s="30">
        <f>D112/D114</f>
        <v>0</v>
      </c>
      <c r="F112" s="29">
        <f>D112*2</f>
        <v>0</v>
      </c>
      <c r="G112" s="53"/>
      <c r="H112" s="53"/>
      <c r="I112" s="53"/>
      <c r="J112" s="53"/>
      <c r="K112" s="53"/>
    </row>
    <row r="113" spans="1:11" ht="21" customHeight="1" x14ac:dyDescent="0.2">
      <c r="A113" s="216"/>
      <c r="B113" s="6"/>
      <c r="C113" s="16" t="s">
        <v>25</v>
      </c>
      <c r="D113" s="29">
        <f>COUNTIF(D106:D109,"No (Not Considered)")</f>
        <v>0</v>
      </c>
      <c r="E113" s="30">
        <f>D113/D114</f>
        <v>0</v>
      </c>
      <c r="F113" s="29">
        <f>D113*1</f>
        <v>0</v>
      </c>
      <c r="G113" s="53"/>
      <c r="H113" s="53"/>
      <c r="I113" s="53"/>
      <c r="J113" s="53"/>
      <c r="K113" s="53"/>
    </row>
    <row r="114" spans="1:11" ht="21" customHeight="1" x14ac:dyDescent="0.2">
      <c r="A114" s="216"/>
      <c r="B114" s="6"/>
      <c r="C114" s="18" t="s">
        <v>16</v>
      </c>
      <c r="D114" s="17">
        <f>SUM(D111:D113)</f>
        <v>4</v>
      </c>
      <c r="E114" s="17"/>
      <c r="F114" s="17">
        <f>SUM(F111:F113)</f>
        <v>12</v>
      </c>
      <c r="G114" s="17"/>
      <c r="H114" s="17"/>
      <c r="I114" s="17"/>
      <c r="J114" s="17"/>
      <c r="K114" s="17"/>
    </row>
    <row r="115" spans="1:11" ht="29" customHeight="1" x14ac:dyDescent="0.2">
      <c r="A115" s="216"/>
      <c r="B115" s="10">
        <v>9</v>
      </c>
      <c r="C115" s="11" t="s">
        <v>88</v>
      </c>
      <c r="D115" s="62" t="s">
        <v>39</v>
      </c>
      <c r="E115" s="88"/>
      <c r="F115" s="53"/>
      <c r="G115" s="53"/>
      <c r="H115" s="53"/>
      <c r="I115" s="53"/>
      <c r="J115" s="53"/>
      <c r="K115" s="53"/>
    </row>
    <row r="116" spans="1:11" x14ac:dyDescent="0.2">
      <c r="A116" s="216"/>
      <c r="B116" s="6"/>
      <c r="C116" s="53"/>
      <c r="D116" s="53"/>
      <c r="E116" s="53"/>
      <c r="F116" s="53"/>
      <c r="G116" s="53"/>
      <c r="H116" s="53"/>
      <c r="I116" s="53"/>
      <c r="J116" s="53"/>
      <c r="K116" s="53"/>
    </row>
    <row r="117" spans="1:11" ht="35" customHeight="1" x14ac:dyDescent="0.2">
      <c r="A117" s="216"/>
      <c r="B117" s="78">
        <v>9.1</v>
      </c>
      <c r="C117" s="79" t="s">
        <v>89</v>
      </c>
      <c r="D117" s="117" t="s">
        <v>23</v>
      </c>
      <c r="E117" s="77"/>
      <c r="F117" s="77"/>
      <c r="G117" s="122"/>
      <c r="H117" s="122"/>
      <c r="I117" s="53"/>
      <c r="J117" s="53"/>
      <c r="K117" s="53"/>
    </row>
    <row r="118" spans="1:11" ht="35" customHeight="1" x14ac:dyDescent="0.2">
      <c r="A118" s="216"/>
      <c r="B118" s="78">
        <v>9.1999999999999993</v>
      </c>
      <c r="C118" s="79" t="s">
        <v>90</v>
      </c>
      <c r="D118" s="117" t="s">
        <v>23</v>
      </c>
      <c r="E118" s="77"/>
      <c r="F118" s="77"/>
      <c r="G118" s="122"/>
      <c r="H118" s="122"/>
      <c r="I118" s="53"/>
      <c r="J118" s="53"/>
      <c r="K118" s="53"/>
    </row>
    <row r="119" spans="1:11" ht="35" customHeight="1" x14ac:dyDescent="0.2">
      <c r="A119" s="216"/>
      <c r="B119" s="78">
        <v>9.3000000000000007</v>
      </c>
      <c r="C119" s="79" t="s">
        <v>91</v>
      </c>
      <c r="D119" s="117" t="s">
        <v>23</v>
      </c>
      <c r="E119" s="77"/>
      <c r="F119" s="77"/>
      <c r="G119" s="122"/>
      <c r="H119" s="122"/>
      <c r="I119" s="53"/>
      <c r="J119" s="53"/>
      <c r="K119" s="53"/>
    </row>
    <row r="120" spans="1:11" ht="35" customHeight="1" x14ac:dyDescent="0.2">
      <c r="A120" s="216"/>
      <c r="B120" s="78">
        <v>9.4</v>
      </c>
      <c r="C120" s="79" t="s">
        <v>149</v>
      </c>
      <c r="D120" s="117" t="s">
        <v>23</v>
      </c>
      <c r="E120" s="77"/>
      <c r="F120" s="77"/>
      <c r="G120" s="122"/>
      <c r="H120" s="122"/>
      <c r="I120" s="53"/>
      <c r="J120" s="53"/>
      <c r="K120" s="53"/>
    </row>
    <row r="121" spans="1:11" x14ac:dyDescent="0.2">
      <c r="A121" s="216"/>
      <c r="B121" s="53"/>
      <c r="D121" s="13" t="s">
        <v>48</v>
      </c>
      <c r="E121" s="13" t="s">
        <v>49</v>
      </c>
      <c r="F121" s="13" t="s">
        <v>55</v>
      </c>
      <c r="G121" s="17"/>
      <c r="H121" s="17"/>
      <c r="I121" s="17"/>
      <c r="J121" s="17"/>
      <c r="K121" s="17"/>
    </row>
    <row r="122" spans="1:11" ht="21" customHeight="1" x14ac:dyDescent="0.2">
      <c r="A122" s="216"/>
      <c r="B122" s="6"/>
      <c r="C122" s="14" t="s">
        <v>23</v>
      </c>
      <c r="D122" s="29">
        <f>COUNTIF(D117:D120,"Yes (Completed)")</f>
        <v>4</v>
      </c>
      <c r="E122" s="30">
        <f>D122/D125</f>
        <v>1</v>
      </c>
      <c r="F122" s="29">
        <f>D122*3</f>
        <v>12</v>
      </c>
      <c r="G122" s="53"/>
      <c r="H122" s="53"/>
      <c r="I122" s="53"/>
      <c r="J122" s="53"/>
      <c r="K122" s="53"/>
    </row>
    <row r="123" spans="1:11" ht="21" customHeight="1" x14ac:dyDescent="0.2">
      <c r="A123" s="216"/>
      <c r="B123" s="6"/>
      <c r="C123" s="15" t="s">
        <v>24</v>
      </c>
      <c r="D123" s="29">
        <f>COUNTIF(D117:D120,"Maybe (In Progress)")</f>
        <v>0</v>
      </c>
      <c r="E123" s="30">
        <f>D123/D125</f>
        <v>0</v>
      </c>
      <c r="F123" s="29">
        <f>D123*2</f>
        <v>0</v>
      </c>
      <c r="G123" s="53"/>
      <c r="H123" s="53"/>
      <c r="I123" s="53"/>
      <c r="J123" s="53"/>
      <c r="K123" s="53"/>
    </row>
    <row r="124" spans="1:11" ht="21" customHeight="1" x14ac:dyDescent="0.2">
      <c r="A124" s="216"/>
      <c r="B124" s="6"/>
      <c r="C124" s="16" t="s">
        <v>25</v>
      </c>
      <c r="D124" s="29">
        <f>COUNTIF(D117:D120,"No (Not Considered)")</f>
        <v>0</v>
      </c>
      <c r="E124" s="30">
        <f>D124/D125</f>
        <v>0</v>
      </c>
      <c r="F124" s="29">
        <f>D124*1</f>
        <v>0</v>
      </c>
      <c r="G124" s="53"/>
      <c r="H124" s="53"/>
      <c r="I124" s="53"/>
      <c r="J124" s="53"/>
      <c r="K124" s="53"/>
    </row>
    <row r="125" spans="1:11" ht="21" customHeight="1" x14ac:dyDescent="0.2">
      <c r="A125" s="216"/>
      <c r="B125" s="6"/>
      <c r="C125" s="18" t="s">
        <v>16</v>
      </c>
      <c r="D125" s="17">
        <f>SUM(D122:D124)</f>
        <v>4</v>
      </c>
      <c r="E125" s="17"/>
      <c r="F125" s="17">
        <f>SUM(F122:F124)</f>
        <v>12</v>
      </c>
      <c r="G125" s="17"/>
      <c r="H125" s="17"/>
      <c r="I125" s="17"/>
      <c r="J125" s="17"/>
      <c r="K125" s="17"/>
    </row>
    <row r="126" spans="1:11" ht="32.25" customHeight="1" x14ac:dyDescent="0.2">
      <c r="A126" s="216"/>
      <c r="B126" s="10">
        <v>10</v>
      </c>
      <c r="C126" s="11" t="s">
        <v>324</v>
      </c>
      <c r="D126" s="62" t="s">
        <v>39</v>
      </c>
      <c r="E126" s="88"/>
      <c r="F126" s="53"/>
      <c r="G126" s="53"/>
      <c r="H126" s="53"/>
      <c r="I126" s="53"/>
      <c r="J126" s="53"/>
      <c r="K126" s="53"/>
    </row>
    <row r="127" spans="1:11" x14ac:dyDescent="0.2">
      <c r="A127" s="216"/>
      <c r="B127" s="6"/>
      <c r="D127" s="53"/>
      <c r="E127" s="53"/>
      <c r="F127" s="53"/>
      <c r="G127" s="53"/>
      <c r="H127" s="53"/>
      <c r="I127" s="53"/>
      <c r="J127" s="53"/>
      <c r="K127" s="53"/>
    </row>
    <row r="128" spans="1:11" ht="37" customHeight="1" x14ac:dyDescent="0.2">
      <c r="A128" s="216"/>
      <c r="B128" s="53"/>
      <c r="C128" s="12" t="s">
        <v>92</v>
      </c>
      <c r="D128" s="53"/>
      <c r="E128" s="53"/>
      <c r="F128" s="53"/>
      <c r="G128" s="53"/>
      <c r="H128" s="53"/>
      <c r="I128" s="53"/>
      <c r="J128" s="53"/>
      <c r="K128" s="53"/>
    </row>
    <row r="129" spans="1:11" x14ac:dyDescent="0.2">
      <c r="A129" s="216"/>
      <c r="B129" s="6"/>
      <c r="D129" s="53"/>
      <c r="E129" s="53"/>
      <c r="F129" s="53"/>
      <c r="G129" s="53"/>
      <c r="H129" s="53"/>
      <c r="I129" s="53"/>
      <c r="J129" s="53"/>
      <c r="K129" s="53"/>
    </row>
    <row r="130" spans="1:11" ht="35" customHeight="1" x14ac:dyDescent="0.2">
      <c r="A130" s="216"/>
      <c r="B130" s="78">
        <v>10.1</v>
      </c>
      <c r="C130" s="79" t="s">
        <v>93</v>
      </c>
      <c r="D130" s="117" t="s">
        <v>23</v>
      </c>
      <c r="E130" s="77"/>
      <c r="F130" s="77"/>
      <c r="G130" s="122"/>
      <c r="H130" s="122"/>
      <c r="I130" s="53"/>
      <c r="J130" s="53"/>
      <c r="K130" s="53"/>
    </row>
    <row r="131" spans="1:11" ht="35" customHeight="1" x14ac:dyDescent="0.2">
      <c r="A131" s="216"/>
      <c r="B131" s="78">
        <v>10.199999999999999</v>
      </c>
      <c r="C131" s="79" t="s">
        <v>318</v>
      </c>
      <c r="D131" s="117" t="s">
        <v>23</v>
      </c>
      <c r="E131" s="77"/>
      <c r="F131" s="77"/>
      <c r="G131" s="122"/>
      <c r="H131" s="122"/>
      <c r="I131" s="53"/>
      <c r="J131" s="53"/>
      <c r="K131" s="53"/>
    </row>
    <row r="132" spans="1:11" ht="35" customHeight="1" x14ac:dyDescent="0.2">
      <c r="A132" s="216"/>
      <c r="B132" s="78">
        <v>10.3</v>
      </c>
      <c r="C132" s="79" t="s">
        <v>94</v>
      </c>
      <c r="D132" s="117" t="s">
        <v>23</v>
      </c>
      <c r="E132" s="77"/>
      <c r="F132" s="77"/>
      <c r="G132" s="122"/>
      <c r="H132" s="122"/>
      <c r="I132" s="53"/>
      <c r="J132" s="53"/>
      <c r="K132" s="53"/>
    </row>
    <row r="133" spans="1:11" ht="35" customHeight="1" x14ac:dyDescent="0.2">
      <c r="A133" s="216"/>
      <c r="B133" s="78">
        <v>10.4</v>
      </c>
      <c r="C133" s="79" t="s">
        <v>424</v>
      </c>
      <c r="D133" s="117" t="s">
        <v>25</v>
      </c>
      <c r="E133" s="77"/>
      <c r="F133" s="77"/>
      <c r="G133" s="122"/>
      <c r="H133" s="122"/>
      <c r="I133" s="53"/>
      <c r="J133" s="53"/>
      <c r="K133" s="53"/>
    </row>
    <row r="134" spans="1:11" x14ac:dyDescent="0.2">
      <c r="A134" s="216"/>
      <c r="B134" s="53"/>
      <c r="D134" s="13" t="s">
        <v>48</v>
      </c>
      <c r="E134" s="13" t="s">
        <v>49</v>
      </c>
      <c r="F134" s="13" t="s">
        <v>55</v>
      </c>
      <c r="G134" s="17"/>
      <c r="H134" s="17"/>
      <c r="I134" s="17"/>
      <c r="J134" s="17"/>
      <c r="K134" s="17"/>
    </row>
    <row r="135" spans="1:11" ht="21" customHeight="1" x14ac:dyDescent="0.2">
      <c r="A135" s="216"/>
      <c r="B135" s="6"/>
      <c r="C135" s="14" t="s">
        <v>23</v>
      </c>
      <c r="D135" s="29">
        <f>COUNTIF(D130:D133,"Yes (Completed)")</f>
        <v>3</v>
      </c>
      <c r="E135" s="30">
        <f>D135/D138</f>
        <v>0.75</v>
      </c>
      <c r="F135" s="29">
        <f>D135*3</f>
        <v>9</v>
      </c>
      <c r="G135" s="53"/>
      <c r="H135" s="53"/>
      <c r="I135" s="53"/>
      <c r="J135" s="53"/>
      <c r="K135" s="53"/>
    </row>
    <row r="136" spans="1:11" ht="21" customHeight="1" x14ac:dyDescent="0.2">
      <c r="A136" s="216"/>
      <c r="B136" s="6"/>
      <c r="C136" s="15" t="s">
        <v>24</v>
      </c>
      <c r="D136" s="29">
        <f>COUNTIF(D130:D133,"Maybe (In Progress)")</f>
        <v>0</v>
      </c>
      <c r="E136" s="30">
        <f>D136/D138</f>
        <v>0</v>
      </c>
      <c r="F136" s="29">
        <f>D136*2</f>
        <v>0</v>
      </c>
      <c r="G136" s="53"/>
      <c r="H136" s="53"/>
      <c r="I136" s="53"/>
      <c r="J136" s="53"/>
      <c r="K136" s="53"/>
    </row>
    <row r="137" spans="1:11" ht="21" customHeight="1" x14ac:dyDescent="0.2">
      <c r="A137" s="216"/>
      <c r="B137" s="6"/>
      <c r="C137" s="16" t="s">
        <v>25</v>
      </c>
      <c r="D137" s="29">
        <f>COUNTIF(D130:D133,"No (Not Considered)")</f>
        <v>1</v>
      </c>
      <c r="E137" s="30">
        <f>D137/D138</f>
        <v>0.25</v>
      </c>
      <c r="F137" s="29">
        <f>D137*1</f>
        <v>1</v>
      </c>
      <c r="G137" s="53"/>
      <c r="H137" s="53"/>
      <c r="I137" s="53"/>
      <c r="J137" s="53"/>
      <c r="K137" s="53"/>
    </row>
    <row r="138" spans="1:11" ht="21" customHeight="1" x14ac:dyDescent="0.2">
      <c r="A138" s="216"/>
      <c r="B138" s="6"/>
      <c r="C138" s="18" t="s">
        <v>16</v>
      </c>
      <c r="D138" s="17">
        <f>SUM(D135:D137)</f>
        <v>4</v>
      </c>
      <c r="E138" s="17"/>
      <c r="F138" s="17">
        <f>SUM(F135:F137)</f>
        <v>10</v>
      </c>
      <c r="G138" s="17"/>
      <c r="H138" s="17"/>
      <c r="I138" s="17"/>
      <c r="J138" s="17"/>
      <c r="K138" s="17"/>
    </row>
    <row r="139" spans="1:11" ht="22" customHeight="1" x14ac:dyDescent="0.2">
      <c r="A139" s="216"/>
      <c r="B139" s="53"/>
      <c r="C139" s="89"/>
      <c r="D139" s="53"/>
      <c r="E139" s="53"/>
      <c r="F139" s="53"/>
      <c r="G139" s="53"/>
      <c r="H139" s="53"/>
      <c r="I139" s="53"/>
      <c r="J139" s="53"/>
      <c r="K139" s="53"/>
    </row>
    <row r="140" spans="1:11" ht="32.25" customHeight="1" x14ac:dyDescent="0.2">
      <c r="A140" s="216"/>
      <c r="B140" s="10">
        <v>11</v>
      </c>
      <c r="C140" s="11" t="s">
        <v>396</v>
      </c>
      <c r="D140" s="62" t="s">
        <v>39</v>
      </c>
      <c r="E140" s="88"/>
      <c r="F140" s="53"/>
      <c r="G140" s="53"/>
      <c r="H140" s="53"/>
      <c r="I140" s="53"/>
      <c r="J140" s="53"/>
      <c r="K140" s="53"/>
    </row>
    <row r="141" spans="1:11" x14ac:dyDescent="0.2">
      <c r="A141" s="216"/>
      <c r="B141" s="6"/>
      <c r="D141" s="53"/>
      <c r="E141" s="53"/>
      <c r="F141" s="53"/>
      <c r="G141" s="53"/>
      <c r="H141" s="53"/>
      <c r="I141" s="53"/>
      <c r="J141" s="53"/>
      <c r="K141" s="53"/>
    </row>
    <row r="142" spans="1:11" ht="35" customHeight="1" x14ac:dyDescent="0.2">
      <c r="A142" s="216"/>
      <c r="B142" s="78">
        <v>11.1</v>
      </c>
      <c r="C142" s="79" t="s">
        <v>397</v>
      </c>
      <c r="D142" s="117" t="s">
        <v>23</v>
      </c>
      <c r="E142" s="77"/>
      <c r="F142" s="77"/>
      <c r="G142" s="122"/>
      <c r="H142" s="122"/>
      <c r="I142" s="53"/>
      <c r="J142" s="53"/>
      <c r="K142" s="53"/>
    </row>
    <row r="143" spans="1:11" ht="35" customHeight="1" x14ac:dyDescent="0.2">
      <c r="A143" s="216"/>
      <c r="B143" s="78">
        <v>11.2</v>
      </c>
      <c r="C143" s="79" t="s">
        <v>398</v>
      </c>
      <c r="D143" s="117" t="s">
        <v>23</v>
      </c>
      <c r="E143" s="77"/>
      <c r="F143" s="77"/>
      <c r="G143" s="122"/>
      <c r="H143" s="122"/>
      <c r="I143" s="53"/>
      <c r="J143" s="53"/>
      <c r="K143" s="53"/>
    </row>
    <row r="144" spans="1:11" ht="35" customHeight="1" x14ac:dyDescent="0.2">
      <c r="A144" s="216"/>
      <c r="B144" s="78">
        <v>11.3</v>
      </c>
      <c r="C144" s="79" t="s">
        <v>72</v>
      </c>
      <c r="D144" s="117" t="s">
        <v>23</v>
      </c>
      <c r="E144" s="77"/>
      <c r="F144" s="77"/>
      <c r="G144" s="122"/>
      <c r="H144" s="122"/>
      <c r="I144" s="53"/>
      <c r="J144" s="53"/>
      <c r="K144" s="53"/>
    </row>
    <row r="145" spans="1:11" x14ac:dyDescent="0.2">
      <c r="A145" s="216"/>
      <c r="B145" s="53"/>
      <c r="D145" s="13" t="s">
        <v>48</v>
      </c>
      <c r="E145" s="13" t="s">
        <v>49</v>
      </c>
      <c r="F145" s="13" t="s">
        <v>55</v>
      </c>
      <c r="G145" s="17"/>
      <c r="H145" s="17"/>
      <c r="I145" s="17"/>
      <c r="J145" s="17"/>
      <c r="K145" s="17"/>
    </row>
    <row r="146" spans="1:11" ht="21" customHeight="1" x14ac:dyDescent="0.2">
      <c r="A146" s="216"/>
      <c r="B146" s="6"/>
      <c r="C146" s="14" t="s">
        <v>23</v>
      </c>
      <c r="D146" s="29">
        <f>COUNTIF(D142:D144,"Yes (Completed)")</f>
        <v>3</v>
      </c>
      <c r="E146" s="30">
        <f>D146/D149</f>
        <v>1</v>
      </c>
      <c r="F146" s="29">
        <f>D146*3</f>
        <v>9</v>
      </c>
      <c r="G146" s="53"/>
      <c r="H146" s="53"/>
      <c r="I146" s="53"/>
      <c r="J146" s="53"/>
      <c r="K146" s="53"/>
    </row>
    <row r="147" spans="1:11" ht="21" customHeight="1" x14ac:dyDescent="0.2">
      <c r="A147" s="216"/>
      <c r="B147" s="6"/>
      <c r="C147" s="15" t="s">
        <v>24</v>
      </c>
      <c r="D147" s="29">
        <f>COUNTIF(D142:D144,"Maybe (In Progress)")</f>
        <v>0</v>
      </c>
      <c r="E147" s="30">
        <f>D147/D149</f>
        <v>0</v>
      </c>
      <c r="F147" s="29">
        <f>D147*2</f>
        <v>0</v>
      </c>
      <c r="G147" s="53"/>
      <c r="H147" s="53"/>
      <c r="I147" s="53"/>
      <c r="J147" s="53"/>
      <c r="K147" s="53"/>
    </row>
    <row r="148" spans="1:11" ht="21" customHeight="1" x14ac:dyDescent="0.2">
      <c r="A148" s="216"/>
      <c r="B148" s="6"/>
      <c r="C148" s="16" t="s">
        <v>25</v>
      </c>
      <c r="D148" s="29">
        <f>COUNTIF(D142:D144,"No (Not Considered)")</f>
        <v>0</v>
      </c>
      <c r="E148" s="30">
        <f>D148/D149</f>
        <v>0</v>
      </c>
      <c r="F148" s="29">
        <f>D148*1</f>
        <v>0</v>
      </c>
      <c r="G148" s="53"/>
      <c r="H148" s="53"/>
      <c r="I148" s="53"/>
      <c r="J148" s="53"/>
      <c r="K148" s="53"/>
    </row>
    <row r="149" spans="1:11" ht="21" customHeight="1" x14ac:dyDescent="0.2">
      <c r="A149" s="216"/>
      <c r="B149" s="6"/>
      <c r="C149" s="18" t="s">
        <v>16</v>
      </c>
      <c r="D149" s="17">
        <f>SUM(D146:D148)</f>
        <v>3</v>
      </c>
      <c r="E149" s="17"/>
      <c r="F149" s="17">
        <f>SUM(F146:F148)</f>
        <v>9</v>
      </c>
      <c r="G149" s="17"/>
      <c r="H149" s="17"/>
      <c r="I149" s="17"/>
      <c r="J149" s="17"/>
      <c r="K149" s="17"/>
    </row>
    <row r="150" spans="1:11" ht="21" customHeight="1" x14ac:dyDescent="0.2">
      <c r="A150" s="216"/>
      <c r="B150" s="6"/>
      <c r="C150" s="89"/>
      <c r="D150" s="53"/>
      <c r="E150" s="53"/>
      <c r="F150" s="53"/>
      <c r="G150" s="53"/>
      <c r="H150" s="53"/>
      <c r="I150" s="53"/>
      <c r="J150" s="53"/>
      <c r="K150" s="53"/>
    </row>
    <row r="151" spans="1:11" ht="32.25" customHeight="1" x14ac:dyDescent="0.2">
      <c r="A151" s="216"/>
      <c r="B151" s="10">
        <v>12</v>
      </c>
      <c r="C151" s="11" t="s">
        <v>399</v>
      </c>
      <c r="D151" s="62" t="s">
        <v>39</v>
      </c>
      <c r="E151" s="88"/>
      <c r="F151" s="53"/>
      <c r="G151" s="53"/>
      <c r="H151" s="53"/>
      <c r="I151" s="53"/>
      <c r="J151" s="53"/>
      <c r="K151" s="53"/>
    </row>
    <row r="152" spans="1:11" x14ac:dyDescent="0.2">
      <c r="A152" s="216"/>
      <c r="B152" s="6"/>
      <c r="D152" s="53"/>
      <c r="E152" s="53"/>
      <c r="F152" s="53"/>
      <c r="G152" s="53"/>
      <c r="H152" s="53"/>
      <c r="I152" s="53"/>
      <c r="J152" s="53"/>
      <c r="K152" s="53"/>
    </row>
    <row r="153" spans="1:11" ht="35" customHeight="1" x14ac:dyDescent="0.2">
      <c r="A153" s="216"/>
      <c r="B153" s="78">
        <v>12.1</v>
      </c>
      <c r="C153" s="79" t="s">
        <v>400</v>
      </c>
      <c r="D153" s="117" t="s">
        <v>23</v>
      </c>
      <c r="E153" s="77"/>
      <c r="F153" s="77"/>
      <c r="G153" s="122"/>
      <c r="H153" s="122"/>
      <c r="I153" s="53"/>
      <c r="J153" s="53"/>
      <c r="K153" s="53"/>
    </row>
    <row r="154" spans="1:11" ht="35" customHeight="1" x14ac:dyDescent="0.2">
      <c r="A154" s="216"/>
      <c r="B154" s="78">
        <v>12.2</v>
      </c>
      <c r="C154" s="79" t="s">
        <v>401</v>
      </c>
      <c r="D154" s="117" t="s">
        <v>23</v>
      </c>
      <c r="E154" s="77"/>
      <c r="F154" s="77"/>
      <c r="G154" s="122"/>
      <c r="H154" s="122"/>
      <c r="I154" s="53"/>
      <c r="J154" s="53"/>
      <c r="K154" s="53"/>
    </row>
    <row r="155" spans="1:11" x14ac:dyDescent="0.2">
      <c r="A155" s="216"/>
      <c r="B155" s="53"/>
      <c r="D155" s="13" t="s">
        <v>48</v>
      </c>
      <c r="E155" s="13" t="s">
        <v>49</v>
      </c>
      <c r="F155" s="13" t="s">
        <v>55</v>
      </c>
      <c r="G155" s="17"/>
      <c r="H155" s="17"/>
      <c r="I155" s="17"/>
      <c r="J155" s="17"/>
      <c r="K155" s="17"/>
    </row>
    <row r="156" spans="1:11" ht="21" customHeight="1" x14ac:dyDescent="0.2">
      <c r="A156" s="216"/>
      <c r="B156" s="6"/>
      <c r="C156" s="14" t="s">
        <v>23</v>
      </c>
      <c r="D156" s="29">
        <f>COUNTIF(D153:D154,"Yes (Completed)")</f>
        <v>2</v>
      </c>
      <c r="E156" s="30">
        <f>D156/D159</f>
        <v>1</v>
      </c>
      <c r="F156" s="29">
        <f>D156*3</f>
        <v>6</v>
      </c>
      <c r="G156" s="53"/>
      <c r="H156" s="53"/>
      <c r="I156" s="53"/>
      <c r="J156" s="53"/>
      <c r="K156" s="53"/>
    </row>
    <row r="157" spans="1:11" ht="21" customHeight="1" x14ac:dyDescent="0.2">
      <c r="A157" s="216"/>
      <c r="B157" s="6"/>
      <c r="C157" s="15" t="s">
        <v>24</v>
      </c>
      <c r="D157" s="29">
        <f>COUNTIF(D153:D154,"Maybe (In Progress)")</f>
        <v>0</v>
      </c>
      <c r="E157" s="30">
        <f>D157/D159</f>
        <v>0</v>
      </c>
      <c r="F157" s="29">
        <f>D157*2</f>
        <v>0</v>
      </c>
      <c r="G157" s="53"/>
      <c r="H157" s="53"/>
      <c r="I157" s="53"/>
      <c r="J157" s="53"/>
      <c r="K157" s="53"/>
    </row>
    <row r="158" spans="1:11" ht="21" customHeight="1" x14ac:dyDescent="0.2">
      <c r="A158" s="216"/>
      <c r="B158" s="6"/>
      <c r="C158" s="16" t="s">
        <v>25</v>
      </c>
      <c r="D158" s="29">
        <f>COUNTIF(D153:D154,"No (Not Considered)")</f>
        <v>0</v>
      </c>
      <c r="E158" s="30">
        <f>D158/D159</f>
        <v>0</v>
      </c>
      <c r="F158" s="29">
        <f>D158*1</f>
        <v>0</v>
      </c>
      <c r="G158" s="53"/>
      <c r="H158" s="53"/>
      <c r="I158" s="53"/>
      <c r="J158" s="53"/>
      <c r="K158" s="53"/>
    </row>
    <row r="159" spans="1:11" ht="21" customHeight="1" x14ac:dyDescent="0.2">
      <c r="A159" s="216"/>
      <c r="B159" s="6"/>
      <c r="C159" s="18" t="s">
        <v>16</v>
      </c>
      <c r="D159" s="17">
        <f>SUM(D156:D158)</f>
        <v>2</v>
      </c>
      <c r="E159" s="17"/>
      <c r="F159" s="17">
        <f>SUM(F156:F158)</f>
        <v>6</v>
      </c>
      <c r="G159" s="17"/>
      <c r="H159" s="17"/>
      <c r="I159" s="17"/>
      <c r="J159" s="17"/>
      <c r="K159" s="17"/>
    </row>
    <row r="160" spans="1:11" ht="21" customHeight="1" x14ac:dyDescent="0.2">
      <c r="A160" s="216"/>
      <c r="B160" s="6"/>
      <c r="C160" s="89"/>
      <c r="D160" s="53"/>
      <c r="E160" s="53"/>
      <c r="F160" s="53"/>
      <c r="G160" s="53"/>
      <c r="H160" s="53"/>
      <c r="I160" s="53"/>
      <c r="J160" s="53"/>
      <c r="K160" s="53"/>
    </row>
    <row r="161" spans="1:11" ht="32.25" customHeight="1" x14ac:dyDescent="0.2">
      <c r="A161" s="216"/>
      <c r="B161" s="10">
        <v>13</v>
      </c>
      <c r="C161" s="11" t="s">
        <v>199</v>
      </c>
      <c r="D161" s="62" t="s">
        <v>39</v>
      </c>
      <c r="E161" s="88"/>
      <c r="F161" s="53"/>
      <c r="G161" s="53"/>
      <c r="H161" s="53"/>
      <c r="I161" s="53"/>
      <c r="J161" s="53"/>
      <c r="K161" s="53"/>
    </row>
    <row r="162" spans="1:11" x14ac:dyDescent="0.2">
      <c r="A162" s="216"/>
      <c r="B162" s="6"/>
      <c r="D162" s="53"/>
      <c r="E162" s="53"/>
      <c r="F162" s="53"/>
      <c r="G162" s="53"/>
      <c r="H162" s="53"/>
      <c r="I162" s="53"/>
      <c r="J162" s="53"/>
      <c r="K162" s="53"/>
    </row>
    <row r="163" spans="1:11" ht="35" customHeight="1" x14ac:dyDescent="0.2">
      <c r="A163" s="216"/>
      <c r="B163" s="78">
        <v>13.1</v>
      </c>
      <c r="C163" s="79" t="s">
        <v>402</v>
      </c>
      <c r="D163" s="117" t="s">
        <v>23</v>
      </c>
      <c r="E163" s="77"/>
      <c r="F163" s="77"/>
      <c r="G163" s="122"/>
      <c r="H163" s="122"/>
      <c r="I163" s="53"/>
      <c r="J163" s="53"/>
      <c r="K163" s="53"/>
    </row>
    <row r="164" spans="1:11" ht="35" customHeight="1" x14ac:dyDescent="0.2">
      <c r="A164" s="216"/>
      <c r="B164" s="78">
        <v>13.2</v>
      </c>
      <c r="C164" s="79" t="s">
        <v>403</v>
      </c>
      <c r="D164" s="117" t="s">
        <v>23</v>
      </c>
      <c r="E164" s="77"/>
      <c r="F164" s="77"/>
      <c r="G164" s="122"/>
      <c r="H164" s="122"/>
      <c r="I164" s="53"/>
      <c r="J164" s="53"/>
      <c r="K164" s="53"/>
    </row>
    <row r="165" spans="1:11" x14ac:dyDescent="0.2">
      <c r="A165" s="216"/>
      <c r="B165" s="53"/>
      <c r="D165" s="13" t="s">
        <v>48</v>
      </c>
      <c r="E165" s="13" t="s">
        <v>49</v>
      </c>
      <c r="F165" s="13" t="s">
        <v>55</v>
      </c>
      <c r="G165" s="17"/>
      <c r="H165" s="17"/>
      <c r="I165" s="17"/>
      <c r="J165" s="17"/>
      <c r="K165" s="17"/>
    </row>
    <row r="166" spans="1:11" ht="21" customHeight="1" x14ac:dyDescent="0.2">
      <c r="A166" s="216"/>
      <c r="B166" s="6"/>
      <c r="C166" s="14" t="s">
        <v>23</v>
      </c>
      <c r="D166" s="29">
        <f>COUNTIF(D163:D164,"Yes (Completed)")</f>
        <v>2</v>
      </c>
      <c r="E166" s="30">
        <f>D166/D169</f>
        <v>1</v>
      </c>
      <c r="F166" s="29">
        <f>D166*3</f>
        <v>6</v>
      </c>
      <c r="G166" s="53"/>
      <c r="H166" s="53"/>
      <c r="I166" s="53"/>
      <c r="J166" s="53"/>
      <c r="K166" s="53"/>
    </row>
    <row r="167" spans="1:11" ht="21" customHeight="1" x14ac:dyDescent="0.2">
      <c r="A167" s="216"/>
      <c r="B167" s="6"/>
      <c r="C167" s="15" t="s">
        <v>24</v>
      </c>
      <c r="D167" s="29">
        <f>COUNTIF(D163:D164,"Maybe (In Progress)")</f>
        <v>0</v>
      </c>
      <c r="E167" s="30">
        <f>D167/D169</f>
        <v>0</v>
      </c>
      <c r="F167" s="29">
        <f>D167*2</f>
        <v>0</v>
      </c>
      <c r="G167" s="53"/>
      <c r="H167" s="53"/>
      <c r="I167" s="53"/>
      <c r="J167" s="53"/>
      <c r="K167" s="53"/>
    </row>
    <row r="168" spans="1:11" ht="21" customHeight="1" x14ac:dyDescent="0.2">
      <c r="A168" s="216"/>
      <c r="B168" s="6"/>
      <c r="C168" s="16" t="s">
        <v>25</v>
      </c>
      <c r="D168" s="29">
        <f>COUNTIF(D163:D164,"No (Not Considered)")</f>
        <v>0</v>
      </c>
      <c r="E168" s="30">
        <f>D168/D169</f>
        <v>0</v>
      </c>
      <c r="F168" s="29">
        <f>D168*1</f>
        <v>0</v>
      </c>
      <c r="G168" s="53"/>
      <c r="H168" s="53"/>
      <c r="I168" s="53"/>
      <c r="J168" s="53"/>
      <c r="K168" s="53"/>
    </row>
    <row r="169" spans="1:11" ht="21" customHeight="1" x14ac:dyDescent="0.2">
      <c r="A169" s="216"/>
      <c r="B169" s="6"/>
      <c r="C169" s="18" t="s">
        <v>16</v>
      </c>
      <c r="D169" s="17">
        <f>SUM(D166:D168)</f>
        <v>2</v>
      </c>
      <c r="E169" s="17"/>
      <c r="F169" s="17">
        <f>SUM(F166:F168)</f>
        <v>6</v>
      </c>
      <c r="G169" s="17"/>
      <c r="H169" s="17"/>
      <c r="I169" s="17"/>
      <c r="J169" s="17"/>
      <c r="K169" s="17"/>
    </row>
    <row r="170" spans="1:11" ht="21" customHeight="1" x14ac:dyDescent="0.2">
      <c r="A170" s="216"/>
      <c r="B170" s="6"/>
      <c r="C170" s="89"/>
      <c r="D170" s="53"/>
      <c r="E170" s="53"/>
      <c r="F170" s="53"/>
      <c r="G170" s="53"/>
      <c r="H170" s="53"/>
      <c r="I170" s="53"/>
      <c r="J170" s="53"/>
      <c r="K170" s="53"/>
    </row>
    <row r="171" spans="1:11" ht="32.25" customHeight="1" x14ac:dyDescent="0.2">
      <c r="A171" s="216"/>
      <c r="B171" s="10">
        <v>14</v>
      </c>
      <c r="C171" s="11" t="s">
        <v>404</v>
      </c>
      <c r="D171" s="62" t="s">
        <v>39</v>
      </c>
      <c r="E171" s="88"/>
      <c r="F171" s="53"/>
      <c r="G171" s="53"/>
      <c r="H171" s="53"/>
      <c r="I171" s="53"/>
      <c r="J171" s="53"/>
      <c r="K171" s="53"/>
    </row>
    <row r="172" spans="1:11" x14ac:dyDescent="0.2">
      <c r="A172" s="216"/>
      <c r="B172" s="6"/>
      <c r="D172" s="53"/>
      <c r="E172" s="53"/>
      <c r="F172" s="53"/>
      <c r="G172" s="53"/>
      <c r="H172" s="53"/>
      <c r="I172" s="53"/>
      <c r="J172" s="53"/>
      <c r="K172" s="53"/>
    </row>
    <row r="173" spans="1:11" ht="35" customHeight="1" x14ac:dyDescent="0.2">
      <c r="A173" s="216"/>
      <c r="B173" s="78">
        <v>14.1</v>
      </c>
      <c r="C173" s="79" t="s">
        <v>405</v>
      </c>
      <c r="D173" s="117" t="s">
        <v>23</v>
      </c>
      <c r="E173" s="77"/>
      <c r="F173" s="77"/>
      <c r="G173" s="122"/>
      <c r="H173" s="122"/>
      <c r="I173" s="53"/>
      <c r="J173" s="53"/>
      <c r="K173" s="53"/>
    </row>
    <row r="174" spans="1:11" ht="35" customHeight="1" x14ac:dyDescent="0.2">
      <c r="A174" s="216"/>
      <c r="B174" s="78">
        <v>14.2</v>
      </c>
      <c r="C174" s="79" t="s">
        <v>406</v>
      </c>
      <c r="D174" s="117" t="s">
        <v>23</v>
      </c>
      <c r="E174" s="77"/>
      <c r="F174" s="77"/>
      <c r="G174" s="122"/>
      <c r="H174" s="122"/>
      <c r="I174" s="53"/>
      <c r="J174" s="53"/>
      <c r="K174" s="53"/>
    </row>
    <row r="175" spans="1:11" x14ac:dyDescent="0.2">
      <c r="A175" s="216"/>
      <c r="B175" s="53"/>
      <c r="D175" s="13" t="s">
        <v>48</v>
      </c>
      <c r="E175" s="13" t="s">
        <v>49</v>
      </c>
      <c r="F175" s="13" t="s">
        <v>55</v>
      </c>
      <c r="G175" s="17"/>
      <c r="H175" s="17"/>
      <c r="I175" s="17"/>
      <c r="J175" s="17"/>
      <c r="K175" s="17"/>
    </row>
    <row r="176" spans="1:11" ht="21" customHeight="1" x14ac:dyDescent="0.2">
      <c r="A176" s="216"/>
      <c r="B176" s="6"/>
      <c r="C176" s="14" t="s">
        <v>23</v>
      </c>
      <c r="D176" s="29">
        <f>COUNTIF(D173:D174,"Yes (Completed)")</f>
        <v>2</v>
      </c>
      <c r="E176" s="30">
        <f>D176/D179</f>
        <v>1</v>
      </c>
      <c r="F176" s="29">
        <f>D176*3</f>
        <v>6</v>
      </c>
      <c r="G176" s="53"/>
      <c r="H176" s="53"/>
      <c r="I176" s="53"/>
      <c r="J176" s="53"/>
      <c r="K176" s="53"/>
    </row>
    <row r="177" spans="1:11" ht="21" customHeight="1" x14ac:dyDescent="0.2">
      <c r="A177" s="216"/>
      <c r="B177" s="6"/>
      <c r="C177" s="15" t="s">
        <v>24</v>
      </c>
      <c r="D177" s="29">
        <f>COUNTIF(D173:D174,"Maybe (In Progress)")</f>
        <v>0</v>
      </c>
      <c r="E177" s="30">
        <f>D177/D179</f>
        <v>0</v>
      </c>
      <c r="F177" s="29">
        <f>D177*2</f>
        <v>0</v>
      </c>
      <c r="G177" s="53"/>
      <c r="H177" s="53"/>
      <c r="I177" s="53"/>
      <c r="J177" s="53"/>
      <c r="K177" s="53"/>
    </row>
    <row r="178" spans="1:11" ht="21" customHeight="1" x14ac:dyDescent="0.2">
      <c r="A178" s="216"/>
      <c r="B178" s="6"/>
      <c r="C178" s="16" t="s">
        <v>25</v>
      </c>
      <c r="D178" s="29">
        <f>COUNTIF(D173:D174,"No (Not Considered)")</f>
        <v>0</v>
      </c>
      <c r="E178" s="30">
        <f>D178/D179</f>
        <v>0</v>
      </c>
      <c r="F178" s="29">
        <f>D178*1</f>
        <v>0</v>
      </c>
      <c r="G178" s="53"/>
      <c r="H178" s="53"/>
      <c r="I178" s="53"/>
      <c r="J178" s="53"/>
      <c r="K178" s="53"/>
    </row>
    <row r="179" spans="1:11" ht="21" customHeight="1" x14ac:dyDescent="0.2">
      <c r="A179" s="216"/>
      <c r="B179" s="6"/>
      <c r="C179" s="18" t="s">
        <v>16</v>
      </c>
      <c r="D179" s="17">
        <f>SUM(D176:D178)</f>
        <v>2</v>
      </c>
      <c r="E179" s="17"/>
      <c r="F179" s="17">
        <f>SUM(F176:F178)</f>
        <v>6</v>
      </c>
      <c r="G179" s="17"/>
      <c r="H179" s="17"/>
      <c r="I179" s="17"/>
      <c r="J179" s="17"/>
      <c r="K179" s="17"/>
    </row>
    <row r="180" spans="1:11" ht="21" customHeight="1" x14ac:dyDescent="0.2">
      <c r="A180" s="216"/>
      <c r="B180" s="6"/>
      <c r="C180" s="89"/>
      <c r="D180" s="53"/>
      <c r="E180" s="53"/>
      <c r="F180" s="53"/>
      <c r="G180" s="53"/>
      <c r="H180" s="53"/>
      <c r="I180" s="53"/>
      <c r="J180" s="53"/>
      <c r="K180" s="53"/>
    </row>
    <row r="181" spans="1:11" ht="32.25" customHeight="1" x14ac:dyDescent="0.2">
      <c r="A181" s="216"/>
      <c r="B181" s="10">
        <v>15</v>
      </c>
      <c r="C181" s="12" t="s">
        <v>412</v>
      </c>
      <c r="D181" s="62" t="s">
        <v>39</v>
      </c>
      <c r="E181" s="88"/>
      <c r="F181" s="53"/>
      <c r="G181" s="53"/>
      <c r="H181" s="53"/>
      <c r="I181" s="53"/>
      <c r="J181" s="53"/>
      <c r="K181" s="53"/>
    </row>
    <row r="182" spans="1:11" x14ac:dyDescent="0.2">
      <c r="A182" s="216"/>
      <c r="B182" s="6"/>
      <c r="D182" s="53"/>
      <c r="E182" s="53"/>
      <c r="F182" s="53"/>
      <c r="G182" s="53"/>
      <c r="H182" s="53"/>
      <c r="I182" s="53"/>
      <c r="J182" s="53"/>
      <c r="K182" s="53"/>
    </row>
    <row r="183" spans="1:11" ht="35" customHeight="1" x14ac:dyDescent="0.2">
      <c r="A183" s="216"/>
      <c r="B183" s="78">
        <v>15.1</v>
      </c>
      <c r="C183" s="79" t="s">
        <v>407</v>
      </c>
      <c r="D183" s="117" t="s">
        <v>23</v>
      </c>
      <c r="E183" s="77"/>
      <c r="F183" s="77"/>
      <c r="G183" s="122"/>
      <c r="H183" s="122"/>
      <c r="I183" s="53"/>
      <c r="J183" s="53"/>
      <c r="K183" s="53"/>
    </row>
    <row r="184" spans="1:11" ht="35" customHeight="1" x14ac:dyDescent="0.2">
      <c r="A184" s="216"/>
      <c r="B184" s="78">
        <v>15.2</v>
      </c>
      <c r="C184" s="79" t="s">
        <v>408</v>
      </c>
      <c r="D184" s="117" t="s">
        <v>23</v>
      </c>
      <c r="E184" s="77"/>
      <c r="F184" s="77"/>
      <c r="G184" s="122"/>
      <c r="H184" s="122"/>
      <c r="I184" s="53"/>
      <c r="J184" s="53"/>
      <c r="K184" s="53"/>
    </row>
    <row r="185" spans="1:11" x14ac:dyDescent="0.2">
      <c r="A185" s="216"/>
      <c r="B185" s="53"/>
      <c r="D185" s="13" t="s">
        <v>48</v>
      </c>
      <c r="E185" s="13" t="s">
        <v>49</v>
      </c>
      <c r="F185" s="13" t="s">
        <v>55</v>
      </c>
      <c r="G185" s="17"/>
      <c r="H185" s="17"/>
      <c r="I185" s="17"/>
      <c r="J185" s="17"/>
      <c r="K185" s="17"/>
    </row>
    <row r="186" spans="1:11" ht="21" customHeight="1" x14ac:dyDescent="0.2">
      <c r="A186" s="216"/>
      <c r="B186" s="6"/>
      <c r="C186" s="14" t="s">
        <v>23</v>
      </c>
      <c r="D186" s="29">
        <f>COUNTIF(D183:D184,"Yes (Completed)")</f>
        <v>2</v>
      </c>
      <c r="E186" s="30">
        <f>D186/D189</f>
        <v>1</v>
      </c>
      <c r="F186" s="29">
        <f>D186*3</f>
        <v>6</v>
      </c>
      <c r="G186" s="53"/>
      <c r="H186" s="53"/>
      <c r="I186" s="53"/>
      <c r="J186" s="53"/>
      <c r="K186" s="53"/>
    </row>
    <row r="187" spans="1:11" ht="21" customHeight="1" x14ac:dyDescent="0.2">
      <c r="A187" s="216"/>
      <c r="B187" s="6"/>
      <c r="C187" s="15" t="s">
        <v>24</v>
      </c>
      <c r="D187" s="29">
        <f>COUNTIF(D183:D184,"Maybe (In Progress)")</f>
        <v>0</v>
      </c>
      <c r="E187" s="30">
        <f>D187/D189</f>
        <v>0</v>
      </c>
      <c r="F187" s="29">
        <f>D187*2</f>
        <v>0</v>
      </c>
      <c r="G187" s="53"/>
      <c r="H187" s="53"/>
      <c r="I187" s="53"/>
      <c r="J187" s="53"/>
      <c r="K187" s="53"/>
    </row>
    <row r="188" spans="1:11" ht="21" customHeight="1" x14ac:dyDescent="0.2">
      <c r="A188" s="216"/>
      <c r="B188" s="6"/>
      <c r="C188" s="16" t="s">
        <v>25</v>
      </c>
      <c r="D188" s="29">
        <f>COUNTIF(D183:D184,"No (Not Considered)")</f>
        <v>0</v>
      </c>
      <c r="E188" s="30">
        <f>D188/D189</f>
        <v>0</v>
      </c>
      <c r="F188" s="29">
        <f>D188*1</f>
        <v>0</v>
      </c>
      <c r="G188" s="53"/>
      <c r="H188" s="53"/>
      <c r="I188" s="53"/>
      <c r="J188" s="53"/>
      <c r="K188" s="53"/>
    </row>
    <row r="189" spans="1:11" ht="21" customHeight="1" x14ac:dyDescent="0.2">
      <c r="A189" s="216"/>
      <c r="B189" s="6"/>
      <c r="C189" s="18" t="s">
        <v>16</v>
      </c>
      <c r="D189" s="17">
        <f>SUM(D186:D188)</f>
        <v>2</v>
      </c>
      <c r="E189" s="17"/>
      <c r="F189" s="17">
        <f>SUM(F186:F188)</f>
        <v>6</v>
      </c>
      <c r="G189" s="17"/>
      <c r="H189" s="17"/>
      <c r="I189" s="17"/>
      <c r="J189" s="17"/>
      <c r="K189" s="17"/>
    </row>
    <row r="190" spans="1:11" ht="21" customHeight="1" x14ac:dyDescent="0.2">
      <c r="A190" s="216"/>
      <c r="B190" s="6"/>
      <c r="C190" s="89"/>
      <c r="D190" s="53"/>
      <c r="E190" s="53"/>
      <c r="F190" s="53"/>
      <c r="G190" s="53"/>
      <c r="H190" s="53"/>
      <c r="I190" s="53"/>
      <c r="J190" s="53"/>
      <c r="K190" s="53"/>
    </row>
    <row r="191" spans="1:11" ht="32.25" customHeight="1" x14ac:dyDescent="0.2">
      <c r="A191" s="216"/>
      <c r="B191" s="10">
        <v>16</v>
      </c>
      <c r="C191" s="12" t="s">
        <v>416</v>
      </c>
      <c r="D191" s="62" t="s">
        <v>39</v>
      </c>
      <c r="E191" s="88"/>
      <c r="F191" s="53"/>
      <c r="G191" s="53"/>
      <c r="H191" s="53"/>
      <c r="I191" s="53"/>
      <c r="J191" s="53"/>
      <c r="K191" s="53"/>
    </row>
    <row r="192" spans="1:11" x14ac:dyDescent="0.2">
      <c r="A192" s="216"/>
      <c r="B192" s="6"/>
      <c r="D192" s="53"/>
      <c r="E192" s="53"/>
      <c r="F192" s="53"/>
      <c r="G192" s="53"/>
      <c r="H192" s="53"/>
      <c r="I192" s="53"/>
      <c r="J192" s="53"/>
      <c r="K192" s="53"/>
    </row>
    <row r="193" spans="1:11" ht="35" customHeight="1" x14ac:dyDescent="0.2">
      <c r="A193" s="216"/>
      <c r="B193" s="78">
        <v>16.100000000000001</v>
      </c>
      <c r="C193" s="79" t="s">
        <v>417</v>
      </c>
      <c r="D193" s="117" t="s">
        <v>23</v>
      </c>
      <c r="E193" s="77"/>
      <c r="F193" s="77"/>
      <c r="G193" s="122"/>
      <c r="H193" s="122"/>
      <c r="I193" s="53"/>
      <c r="J193" s="53"/>
      <c r="K193" s="53"/>
    </row>
    <row r="194" spans="1:11" ht="35" customHeight="1" x14ac:dyDescent="0.2">
      <c r="A194" s="216"/>
      <c r="B194" s="78">
        <v>16.2</v>
      </c>
      <c r="C194" s="79" t="s">
        <v>418</v>
      </c>
      <c r="D194" s="117" t="s">
        <v>23</v>
      </c>
      <c r="E194" s="77"/>
      <c r="F194" s="77"/>
      <c r="G194" s="122"/>
      <c r="H194" s="122"/>
      <c r="I194" s="53"/>
      <c r="J194" s="53"/>
      <c r="K194" s="53"/>
    </row>
    <row r="195" spans="1:11" ht="35" customHeight="1" x14ac:dyDescent="0.2">
      <c r="A195" s="216"/>
      <c r="B195" s="78">
        <v>16.3</v>
      </c>
      <c r="C195" s="79" t="s">
        <v>419</v>
      </c>
      <c r="D195" s="117" t="s">
        <v>23</v>
      </c>
      <c r="E195" s="77"/>
      <c r="F195" s="77"/>
      <c r="G195" s="122"/>
      <c r="H195" s="122"/>
      <c r="I195" s="53"/>
      <c r="J195" s="53"/>
      <c r="K195" s="53"/>
    </row>
    <row r="196" spans="1:11" ht="35" customHeight="1" x14ac:dyDescent="0.2">
      <c r="A196" s="216"/>
      <c r="B196" s="78">
        <v>16.399999999999999</v>
      </c>
      <c r="C196" s="79" t="s">
        <v>420</v>
      </c>
      <c r="D196" s="117" t="s">
        <v>23</v>
      </c>
      <c r="E196" s="77"/>
      <c r="F196" s="77"/>
      <c r="G196" s="122"/>
      <c r="H196" s="122"/>
      <c r="I196" s="53"/>
      <c r="J196" s="53"/>
      <c r="K196" s="53"/>
    </row>
    <row r="197" spans="1:11" ht="35" customHeight="1" x14ac:dyDescent="0.2">
      <c r="A197" s="216"/>
      <c r="B197" s="78">
        <v>16.5</v>
      </c>
      <c r="C197" s="79" t="s">
        <v>421</v>
      </c>
      <c r="D197" s="117" t="s">
        <v>23</v>
      </c>
      <c r="E197" s="77"/>
      <c r="F197" s="77"/>
      <c r="G197" s="122"/>
      <c r="H197" s="122"/>
      <c r="I197" s="53"/>
      <c r="J197" s="53"/>
      <c r="K197" s="53"/>
    </row>
    <row r="198" spans="1:11" ht="35" customHeight="1" x14ac:dyDescent="0.2">
      <c r="A198" s="216"/>
      <c r="B198" s="78">
        <v>16.600000000000001</v>
      </c>
      <c r="C198" s="79" t="s">
        <v>422</v>
      </c>
      <c r="D198" s="117" t="s">
        <v>23</v>
      </c>
      <c r="E198" s="77"/>
      <c r="F198" s="77"/>
      <c r="G198" s="122"/>
      <c r="H198" s="122"/>
      <c r="I198" s="53"/>
      <c r="J198" s="53"/>
      <c r="K198" s="53"/>
    </row>
    <row r="199" spans="1:11" ht="35" customHeight="1" x14ac:dyDescent="0.2">
      <c r="A199" s="216"/>
      <c r="B199" s="78">
        <v>16.7</v>
      </c>
      <c r="C199" s="79" t="s">
        <v>423</v>
      </c>
      <c r="D199" s="117" t="s">
        <v>23</v>
      </c>
      <c r="E199" s="77"/>
      <c r="F199" s="77"/>
      <c r="G199" s="122"/>
      <c r="H199" s="122"/>
      <c r="I199" s="53"/>
      <c r="J199" s="53"/>
      <c r="K199" s="53"/>
    </row>
    <row r="200" spans="1:11" x14ac:dyDescent="0.2">
      <c r="A200" s="216"/>
      <c r="B200" s="53"/>
      <c r="D200" s="13" t="s">
        <v>48</v>
      </c>
      <c r="E200" s="13" t="s">
        <v>49</v>
      </c>
      <c r="F200" s="13" t="s">
        <v>55</v>
      </c>
      <c r="G200" s="17"/>
      <c r="H200" s="17"/>
      <c r="I200" s="17"/>
      <c r="J200" s="17"/>
      <c r="K200" s="17"/>
    </row>
    <row r="201" spans="1:11" ht="21" customHeight="1" x14ac:dyDescent="0.2">
      <c r="A201" s="216"/>
      <c r="B201" s="6"/>
      <c r="C201" s="14" t="s">
        <v>23</v>
      </c>
      <c r="D201" s="29">
        <f>COUNTIF(D193:D200,"Yes (Completed)")</f>
        <v>7</v>
      </c>
      <c r="E201" s="30">
        <f>D201/D204</f>
        <v>1</v>
      </c>
      <c r="F201" s="29">
        <f>D201*3</f>
        <v>21</v>
      </c>
      <c r="G201" s="53"/>
      <c r="H201" s="53"/>
      <c r="I201" s="53"/>
      <c r="J201" s="53"/>
      <c r="K201" s="53"/>
    </row>
    <row r="202" spans="1:11" ht="21" customHeight="1" x14ac:dyDescent="0.2">
      <c r="A202" s="216"/>
      <c r="B202" s="6"/>
      <c r="C202" s="15" t="s">
        <v>24</v>
      </c>
      <c r="D202" s="29">
        <f>COUNTIF(D193:D200,"Maybe (In Progress)")</f>
        <v>0</v>
      </c>
      <c r="E202" s="30">
        <f>D202/D204</f>
        <v>0</v>
      </c>
      <c r="F202" s="29">
        <f>D202*2</f>
        <v>0</v>
      </c>
      <c r="G202" s="53"/>
      <c r="H202" s="53"/>
      <c r="I202" s="53"/>
      <c r="J202" s="53"/>
      <c r="K202" s="53"/>
    </row>
    <row r="203" spans="1:11" ht="21" customHeight="1" x14ac:dyDescent="0.2">
      <c r="A203" s="216"/>
      <c r="B203" s="6"/>
      <c r="C203" s="16" t="s">
        <v>25</v>
      </c>
      <c r="D203" s="29">
        <f>COUNTIF(D193:D200,"No (Not Considered)")</f>
        <v>0</v>
      </c>
      <c r="E203" s="30">
        <f>D203/D204</f>
        <v>0</v>
      </c>
      <c r="F203" s="29">
        <f>D203*1</f>
        <v>0</v>
      </c>
      <c r="G203" s="53"/>
      <c r="H203" s="53"/>
      <c r="I203" s="53"/>
      <c r="J203" s="53"/>
      <c r="K203" s="53"/>
    </row>
    <row r="204" spans="1:11" ht="21" customHeight="1" x14ac:dyDescent="0.2">
      <c r="A204" s="216"/>
      <c r="B204" s="6"/>
      <c r="C204" s="18" t="s">
        <v>16</v>
      </c>
      <c r="D204" s="17">
        <f>SUM(D201:D203)</f>
        <v>7</v>
      </c>
      <c r="E204" s="17"/>
      <c r="F204" s="17">
        <f>SUM(F201:F203)</f>
        <v>21</v>
      </c>
      <c r="G204" s="17"/>
      <c r="H204" s="17"/>
      <c r="I204" s="17"/>
      <c r="J204" s="17"/>
      <c r="K204" s="17"/>
    </row>
    <row r="205" spans="1:11" ht="21" customHeight="1" x14ac:dyDescent="0.2">
      <c r="A205" s="216"/>
      <c r="B205" s="6"/>
      <c r="C205" s="89"/>
      <c r="D205" s="53"/>
      <c r="E205" s="53"/>
      <c r="F205" s="53"/>
      <c r="G205" s="53"/>
      <c r="H205" s="53"/>
      <c r="I205" s="53"/>
      <c r="J205" s="53"/>
      <c r="K205" s="53"/>
    </row>
    <row r="206" spans="1:11" x14ac:dyDescent="0.2">
      <c r="A206" s="216"/>
      <c r="B206" s="6"/>
      <c r="C206" s="13" t="s">
        <v>95</v>
      </c>
      <c r="D206" s="13" t="s">
        <v>48</v>
      </c>
      <c r="E206" s="13" t="s">
        <v>49</v>
      </c>
      <c r="F206" s="13" t="s">
        <v>55</v>
      </c>
      <c r="G206" s="17"/>
      <c r="H206" s="17"/>
      <c r="I206" s="17"/>
      <c r="J206" s="17"/>
      <c r="K206" s="17"/>
    </row>
    <row r="207" spans="1:11" ht="21" customHeight="1" x14ac:dyDescent="0.2">
      <c r="A207" s="216"/>
      <c r="B207" s="6"/>
      <c r="C207" s="14" t="s">
        <v>23</v>
      </c>
      <c r="D207" s="19">
        <f>D135+D122+D111+D100+D89+D81+D59+D48+D37+D146+D156+D166+D176+D186+D201</f>
        <v>59</v>
      </c>
      <c r="E207" s="25">
        <f>D207/D210</f>
        <v>0.98333333333333328</v>
      </c>
      <c r="F207" s="19">
        <f>F135+F122+F111+F100+F89+F81+F59+F48+F37</f>
        <v>123</v>
      </c>
      <c r="G207" s="53"/>
      <c r="H207" s="53"/>
      <c r="I207" s="53"/>
      <c r="J207" s="53"/>
      <c r="K207" s="53"/>
    </row>
    <row r="208" spans="1:11" ht="21" customHeight="1" x14ac:dyDescent="0.2">
      <c r="A208" s="216"/>
      <c r="B208" s="6"/>
      <c r="C208" s="15" t="s">
        <v>24</v>
      </c>
      <c r="D208" s="24">
        <f>D136+D123+D112+D101+D90+D82+D60+D49+D38+D187+D177+D167+D157+D147+D202</f>
        <v>0</v>
      </c>
      <c r="E208" s="26">
        <f>D208/D210</f>
        <v>0</v>
      </c>
      <c r="F208" s="24">
        <f>F136+F123+F112+F101+F90+F82+F60+F49+F38</f>
        <v>0</v>
      </c>
      <c r="G208" s="53"/>
      <c r="H208" s="53"/>
      <c r="I208" s="53"/>
      <c r="J208" s="53"/>
      <c r="K208" s="53"/>
    </row>
    <row r="209" spans="1:11" ht="21" customHeight="1" x14ac:dyDescent="0.2">
      <c r="A209" s="216"/>
      <c r="B209" s="6"/>
      <c r="C209" s="16" t="s">
        <v>25</v>
      </c>
      <c r="D209" s="20">
        <f>D137+D124+D113+D102+D91+D83+D61+D50+D39+D188+D178+D168+D158+D148+D203</f>
        <v>1</v>
      </c>
      <c r="E209" s="27">
        <f>D209/D210</f>
        <v>1.6666666666666666E-2</v>
      </c>
      <c r="F209" s="20">
        <f>D209*1</f>
        <v>1</v>
      </c>
      <c r="G209" s="53"/>
      <c r="H209" s="53"/>
      <c r="I209" s="53"/>
      <c r="J209" s="53"/>
      <c r="K209" s="53"/>
    </row>
    <row r="210" spans="1:11" ht="21" customHeight="1" x14ac:dyDescent="0.2">
      <c r="A210" s="216"/>
      <c r="B210" s="6"/>
      <c r="C210" s="18" t="s">
        <v>16</v>
      </c>
      <c r="D210" s="17">
        <f>SUM(D207:D209)</f>
        <v>60</v>
      </c>
      <c r="E210" s="18"/>
      <c r="F210" s="17">
        <f>SUM(F207:F209)</f>
        <v>124</v>
      </c>
      <c r="G210" s="17"/>
      <c r="H210" s="17"/>
      <c r="I210" s="17"/>
      <c r="J210" s="17"/>
      <c r="K210" s="17"/>
    </row>
    <row r="211" spans="1:11" ht="22" customHeight="1" x14ac:dyDescent="0.2">
      <c r="A211" s="53"/>
      <c r="B211" s="53"/>
      <c r="C211" s="89"/>
      <c r="D211" s="53"/>
      <c r="E211" s="53"/>
      <c r="F211" s="53"/>
      <c r="G211" s="53"/>
      <c r="H211" s="53"/>
      <c r="I211" s="53"/>
      <c r="J211" s="53"/>
      <c r="K211" s="53"/>
    </row>
    <row r="212" spans="1:11" ht="30" customHeight="1" x14ac:dyDescent="0.2">
      <c r="A212" s="195" t="s">
        <v>37</v>
      </c>
      <c r="B212" s="213" t="s">
        <v>314</v>
      </c>
      <c r="C212" s="213"/>
      <c r="D212" s="213"/>
      <c r="E212" s="213"/>
      <c r="F212" s="213"/>
      <c r="G212" s="64" t="s">
        <v>138</v>
      </c>
      <c r="H212" s="64" t="s">
        <v>139</v>
      </c>
      <c r="I212" s="209" t="s">
        <v>128</v>
      </c>
      <c r="J212" s="209"/>
      <c r="K212" s="75" t="s">
        <v>2</v>
      </c>
    </row>
    <row r="213" spans="1:11" ht="41" customHeight="1" x14ac:dyDescent="0.2">
      <c r="A213" s="195"/>
      <c r="B213" s="10">
        <v>11</v>
      </c>
      <c r="C213" s="11" t="s">
        <v>38</v>
      </c>
      <c r="D213" s="62"/>
      <c r="E213" s="88"/>
      <c r="F213" s="53"/>
      <c r="G213" s="53"/>
      <c r="H213" s="53"/>
      <c r="I213" s="203" t="s">
        <v>125</v>
      </c>
      <c r="J213" s="203"/>
      <c r="K213" s="59" t="s">
        <v>4</v>
      </c>
    </row>
    <row r="214" spans="1:11" s="23" customFormat="1" ht="17.25" customHeight="1" x14ac:dyDescent="0.2">
      <c r="A214" s="195"/>
      <c r="B214" s="21"/>
      <c r="C214" s="93"/>
      <c r="D214" s="94"/>
      <c r="E214" s="88"/>
      <c r="F214" s="53"/>
      <c r="G214" s="53"/>
      <c r="H214" s="53"/>
      <c r="I214" s="204" t="s">
        <v>123</v>
      </c>
      <c r="J214" s="204"/>
      <c r="K214" s="60" t="s">
        <v>6</v>
      </c>
    </row>
    <row r="215" spans="1:11" ht="32.25" customHeight="1" x14ac:dyDescent="0.2">
      <c r="A215" s="195"/>
      <c r="B215" s="10">
        <v>11</v>
      </c>
      <c r="C215" s="11" t="s">
        <v>394</v>
      </c>
      <c r="D215" s="62" t="s">
        <v>39</v>
      </c>
      <c r="E215" s="88"/>
      <c r="F215" s="53"/>
      <c r="G215" s="53"/>
      <c r="H215" s="53"/>
      <c r="I215" s="206" t="s">
        <v>122</v>
      </c>
      <c r="J215" s="206"/>
      <c r="K215" s="61" t="s">
        <v>8</v>
      </c>
    </row>
    <row r="216" spans="1:11" s="3" customFormat="1" ht="17" x14ac:dyDescent="0.2">
      <c r="A216" s="195"/>
      <c r="B216" s="1"/>
      <c r="C216" s="65"/>
      <c r="D216" s="65"/>
      <c r="E216" s="65"/>
      <c r="F216" s="65"/>
      <c r="G216" s="65"/>
      <c r="H216" s="65"/>
      <c r="I216" s="205" t="s">
        <v>124</v>
      </c>
      <c r="J216" s="205"/>
      <c r="K216" s="57" t="s">
        <v>130</v>
      </c>
    </row>
    <row r="217" spans="1:11" s="3" customFormat="1" ht="35" customHeight="1" x14ac:dyDescent="0.2">
      <c r="A217" s="195"/>
      <c r="B217" s="82">
        <v>11.1</v>
      </c>
      <c r="C217" s="83" t="s">
        <v>97</v>
      </c>
      <c r="D217" s="117" t="s">
        <v>23</v>
      </c>
      <c r="E217" s="84"/>
      <c r="F217" s="84"/>
      <c r="G217" s="124"/>
      <c r="H217" s="124"/>
      <c r="I217" s="201" t="s">
        <v>136</v>
      </c>
      <c r="J217" s="201"/>
      <c r="K217" s="58" t="s">
        <v>131</v>
      </c>
    </row>
    <row r="218" spans="1:11" s="3" customFormat="1" ht="35" customHeight="1" x14ac:dyDescent="0.2">
      <c r="A218" s="195"/>
      <c r="B218" s="82">
        <v>11.2</v>
      </c>
      <c r="C218" s="83" t="s">
        <v>98</v>
      </c>
      <c r="D218" s="117" t="s">
        <v>23</v>
      </c>
      <c r="E218" s="84"/>
      <c r="F218" s="84"/>
      <c r="G218" s="124"/>
      <c r="H218" s="124"/>
    </row>
    <row r="219" spans="1:11" s="3" customFormat="1" ht="35" customHeight="1" x14ac:dyDescent="0.2">
      <c r="A219" s="195"/>
      <c r="B219" s="82">
        <v>11.3</v>
      </c>
      <c r="C219" s="83" t="s">
        <v>99</v>
      </c>
      <c r="D219" s="117" t="s">
        <v>23</v>
      </c>
      <c r="E219" s="84"/>
      <c r="F219" s="84"/>
      <c r="G219" s="124"/>
      <c r="H219" s="124"/>
    </row>
    <row r="220" spans="1:11" s="3" customFormat="1" ht="35" customHeight="1" x14ac:dyDescent="0.2">
      <c r="A220" s="195"/>
      <c r="B220" s="82">
        <v>11.4</v>
      </c>
      <c r="C220" s="83" t="s">
        <v>100</v>
      </c>
      <c r="D220" s="117" t="s">
        <v>23</v>
      </c>
      <c r="E220" s="84"/>
      <c r="F220" s="84"/>
      <c r="G220" s="124"/>
      <c r="H220" s="124"/>
    </row>
    <row r="221" spans="1:11" s="3" customFormat="1" ht="35" customHeight="1" x14ac:dyDescent="0.2">
      <c r="A221" s="195"/>
      <c r="B221" s="82">
        <v>11.5</v>
      </c>
      <c r="C221" s="83" t="s">
        <v>395</v>
      </c>
      <c r="D221" s="117" t="s">
        <v>23</v>
      </c>
      <c r="E221" s="84"/>
      <c r="F221" s="84"/>
      <c r="G221" s="124"/>
      <c r="H221" s="124"/>
    </row>
    <row r="222" spans="1:11" x14ac:dyDescent="0.2">
      <c r="A222" s="195"/>
      <c r="B222" s="6"/>
      <c r="C222" s="53"/>
      <c r="D222" s="53"/>
      <c r="E222" s="53"/>
      <c r="F222" s="53"/>
      <c r="G222" s="53"/>
      <c r="H222" s="53"/>
    </row>
    <row r="223" spans="1:11" ht="31" customHeight="1" x14ac:dyDescent="0.2">
      <c r="A223" s="195"/>
      <c r="B223" s="10">
        <v>11</v>
      </c>
      <c r="C223" s="11" t="s">
        <v>382</v>
      </c>
      <c r="D223" s="62" t="s">
        <v>39</v>
      </c>
      <c r="E223" s="53"/>
      <c r="F223" s="53"/>
      <c r="G223" s="53"/>
      <c r="H223" s="53"/>
    </row>
    <row r="224" spans="1:11" x14ac:dyDescent="0.2">
      <c r="A224" s="195"/>
      <c r="B224" s="6"/>
      <c r="C224" s="53"/>
      <c r="E224" s="53"/>
      <c r="F224" s="53"/>
      <c r="G224" s="53"/>
      <c r="H224" s="53"/>
    </row>
    <row r="225" spans="1:8" ht="35" customHeight="1" x14ac:dyDescent="0.2">
      <c r="A225" s="195"/>
      <c r="B225" s="85">
        <v>11.6</v>
      </c>
      <c r="C225" s="83" t="s">
        <v>101</v>
      </c>
      <c r="D225" s="117" t="s">
        <v>23</v>
      </c>
      <c r="E225" s="86"/>
      <c r="F225" s="86"/>
      <c r="G225" s="125"/>
      <c r="H225" s="125"/>
    </row>
    <row r="226" spans="1:8" ht="35" customHeight="1" x14ac:dyDescent="0.2">
      <c r="A226" s="195"/>
      <c r="B226" s="85">
        <v>11.7</v>
      </c>
      <c r="C226" s="83" t="s">
        <v>102</v>
      </c>
      <c r="D226" s="117" t="s">
        <v>23</v>
      </c>
      <c r="E226" s="86"/>
      <c r="F226" s="86"/>
      <c r="G226" s="125"/>
      <c r="H226" s="125"/>
    </row>
    <row r="227" spans="1:8" ht="35" customHeight="1" x14ac:dyDescent="0.2">
      <c r="A227" s="195"/>
      <c r="B227" s="85">
        <v>11.8</v>
      </c>
      <c r="C227" s="83" t="s">
        <v>103</v>
      </c>
      <c r="D227" s="117" t="s">
        <v>23</v>
      </c>
      <c r="E227" s="86"/>
      <c r="F227" s="86"/>
      <c r="G227" s="125"/>
      <c r="H227" s="125"/>
    </row>
    <row r="228" spans="1:8" x14ac:dyDescent="0.2">
      <c r="A228" s="195"/>
      <c r="B228" s="6"/>
      <c r="C228" s="53"/>
      <c r="D228" s="53"/>
      <c r="E228" s="53"/>
      <c r="F228" s="53"/>
      <c r="G228" s="53"/>
      <c r="H228" s="53"/>
    </row>
    <row r="229" spans="1:8" ht="31" customHeight="1" x14ac:dyDescent="0.2">
      <c r="A229" s="195"/>
      <c r="B229" s="10">
        <v>11</v>
      </c>
      <c r="C229" s="11" t="s">
        <v>104</v>
      </c>
      <c r="D229" s="62" t="s">
        <v>39</v>
      </c>
      <c r="E229" s="88"/>
      <c r="F229" s="53"/>
      <c r="G229" s="53"/>
      <c r="H229" s="53"/>
    </row>
    <row r="230" spans="1:8" x14ac:dyDescent="0.2">
      <c r="A230" s="195"/>
      <c r="B230" s="6"/>
      <c r="C230" s="53"/>
      <c r="D230" s="53"/>
      <c r="E230" s="53"/>
      <c r="F230" s="53"/>
      <c r="G230" s="53"/>
      <c r="H230" s="53"/>
    </row>
    <row r="231" spans="1:8" ht="35" customHeight="1" x14ac:dyDescent="0.2">
      <c r="A231" s="195"/>
      <c r="B231" s="85">
        <v>11.9</v>
      </c>
      <c r="C231" s="83" t="s">
        <v>105</v>
      </c>
      <c r="D231" s="117" t="s">
        <v>23</v>
      </c>
      <c r="E231" s="86"/>
      <c r="F231" s="86"/>
      <c r="G231" s="125"/>
      <c r="H231" s="125"/>
    </row>
    <row r="232" spans="1:8" ht="35" customHeight="1" x14ac:dyDescent="0.2">
      <c r="A232" s="195"/>
      <c r="B232" s="85" t="s">
        <v>108</v>
      </c>
      <c r="C232" s="83" t="s">
        <v>106</v>
      </c>
      <c r="D232" s="117" t="s">
        <v>23</v>
      </c>
      <c r="E232" s="86"/>
      <c r="F232" s="86"/>
      <c r="G232" s="125"/>
      <c r="H232" s="125"/>
    </row>
    <row r="233" spans="1:8" ht="35" customHeight="1" x14ac:dyDescent="0.2">
      <c r="A233" s="195"/>
      <c r="B233" s="85">
        <v>11.11</v>
      </c>
      <c r="C233" s="83" t="s">
        <v>140</v>
      </c>
      <c r="D233" s="117" t="s">
        <v>23</v>
      </c>
      <c r="E233" s="86"/>
      <c r="F233" s="86"/>
      <c r="G233" s="125"/>
      <c r="H233" s="125"/>
    </row>
    <row r="234" spans="1:8" x14ac:dyDescent="0.2">
      <c r="A234" s="195"/>
      <c r="B234" s="6"/>
      <c r="C234" s="53"/>
      <c r="D234" s="53"/>
      <c r="E234" s="53"/>
      <c r="F234" s="53"/>
      <c r="G234" s="53"/>
      <c r="H234" s="53"/>
    </row>
    <row r="235" spans="1:8" ht="33" customHeight="1" x14ac:dyDescent="0.2">
      <c r="A235" s="195"/>
      <c r="B235" s="10">
        <v>11</v>
      </c>
      <c r="C235" s="11" t="s">
        <v>107</v>
      </c>
      <c r="D235" s="62" t="s">
        <v>39</v>
      </c>
      <c r="E235" s="88"/>
      <c r="F235" s="53"/>
      <c r="G235" s="53"/>
      <c r="H235" s="53"/>
    </row>
    <row r="236" spans="1:8" x14ac:dyDescent="0.2">
      <c r="A236" s="195"/>
      <c r="B236" s="6"/>
      <c r="C236" s="53"/>
      <c r="E236" s="53"/>
      <c r="F236" s="53"/>
      <c r="G236" s="53"/>
      <c r="H236" s="53"/>
    </row>
    <row r="237" spans="1:8" ht="35" customHeight="1" x14ac:dyDescent="0.2">
      <c r="A237" s="195"/>
      <c r="B237" s="85">
        <v>11.12</v>
      </c>
      <c r="C237" s="83" t="s">
        <v>109</v>
      </c>
      <c r="D237" s="87" t="s">
        <v>23</v>
      </c>
      <c r="E237" s="86"/>
      <c r="F237" s="86"/>
      <c r="G237" s="76"/>
      <c r="H237" s="76"/>
    </row>
    <row r="238" spans="1:8" x14ac:dyDescent="0.2">
      <c r="A238" s="195"/>
      <c r="B238" s="6"/>
      <c r="C238" s="53"/>
      <c r="D238" s="53"/>
      <c r="E238" s="53"/>
      <c r="F238" s="53"/>
      <c r="G238" s="53"/>
      <c r="H238" s="53"/>
    </row>
    <row r="239" spans="1:8" ht="31" customHeight="1" x14ac:dyDescent="0.2">
      <c r="A239" s="195"/>
      <c r="B239" s="10">
        <v>11</v>
      </c>
      <c r="C239" s="11" t="s">
        <v>110</v>
      </c>
      <c r="D239" s="62" t="s">
        <v>39</v>
      </c>
      <c r="E239" s="88"/>
      <c r="F239" s="53"/>
      <c r="G239" s="53"/>
      <c r="H239" s="53"/>
    </row>
    <row r="240" spans="1:8" x14ac:dyDescent="0.2">
      <c r="A240" s="195"/>
      <c r="B240" s="6"/>
      <c r="C240" s="53"/>
      <c r="D240" s="53"/>
      <c r="E240" s="53"/>
      <c r="F240" s="53"/>
      <c r="G240" s="53"/>
      <c r="H240" s="53"/>
    </row>
    <row r="241" spans="1:8" ht="35" customHeight="1" x14ac:dyDescent="0.2">
      <c r="A241" s="195"/>
      <c r="B241" s="85">
        <v>11.13</v>
      </c>
      <c r="C241" s="83" t="s">
        <v>317</v>
      </c>
      <c r="D241" s="117" t="s">
        <v>23</v>
      </c>
      <c r="E241" s="86"/>
      <c r="F241" s="86"/>
      <c r="G241" s="125"/>
      <c r="H241" s="125"/>
    </row>
    <row r="242" spans="1:8" ht="35" customHeight="1" x14ac:dyDescent="0.2">
      <c r="A242" s="195"/>
      <c r="B242" s="85">
        <v>11.14</v>
      </c>
      <c r="C242" s="83" t="s">
        <v>111</v>
      </c>
      <c r="D242" s="117" t="s">
        <v>25</v>
      </c>
      <c r="E242" s="86"/>
      <c r="F242" s="86"/>
      <c r="G242" s="125"/>
      <c r="H242" s="125"/>
    </row>
    <row r="243" spans="1:8" x14ac:dyDescent="0.2">
      <c r="A243" s="195"/>
      <c r="B243" s="6"/>
      <c r="C243" s="91"/>
      <c r="D243" s="90"/>
      <c r="E243" s="92"/>
      <c r="F243" s="92"/>
      <c r="G243" s="53"/>
      <c r="H243" s="53"/>
    </row>
    <row r="244" spans="1:8" ht="31" customHeight="1" x14ac:dyDescent="0.2">
      <c r="A244" s="195"/>
      <c r="B244" s="10">
        <v>11</v>
      </c>
      <c r="C244" s="11" t="s">
        <v>142</v>
      </c>
      <c r="D244" s="62" t="s">
        <v>39</v>
      </c>
      <c r="E244" s="88"/>
      <c r="F244" s="53"/>
      <c r="G244" s="53"/>
      <c r="H244" s="53"/>
    </row>
    <row r="245" spans="1:8" x14ac:dyDescent="0.2">
      <c r="A245" s="195"/>
      <c r="B245" s="6"/>
      <c r="C245" s="53"/>
      <c r="D245" s="53"/>
      <c r="E245" s="53"/>
      <c r="F245" s="53"/>
      <c r="G245" s="53"/>
      <c r="H245" s="53"/>
    </row>
    <row r="246" spans="1:8" ht="35" customHeight="1" x14ac:dyDescent="0.2">
      <c r="A246" s="195"/>
      <c r="B246" s="85">
        <v>11.15</v>
      </c>
      <c r="C246" s="83" t="s">
        <v>143</v>
      </c>
      <c r="D246" s="117" t="s">
        <v>23</v>
      </c>
      <c r="E246" s="86"/>
      <c r="F246" s="86"/>
      <c r="G246" s="125"/>
      <c r="H246" s="125"/>
    </row>
    <row r="247" spans="1:8" ht="35" customHeight="1" x14ac:dyDescent="0.2">
      <c r="A247" s="195"/>
      <c r="B247" s="85">
        <v>11.16</v>
      </c>
      <c r="C247" s="83" t="s">
        <v>144</v>
      </c>
      <c r="D247" s="117" t="s">
        <v>23</v>
      </c>
      <c r="E247" s="86"/>
      <c r="F247" s="86"/>
      <c r="G247" s="125"/>
      <c r="H247" s="125"/>
    </row>
    <row r="248" spans="1:8" ht="35" customHeight="1" x14ac:dyDescent="0.2">
      <c r="A248" s="195"/>
      <c r="B248" s="85">
        <v>11.17</v>
      </c>
      <c r="C248" s="83" t="s">
        <v>147</v>
      </c>
      <c r="D248" s="117" t="s">
        <v>23</v>
      </c>
      <c r="E248" s="86"/>
      <c r="F248" s="86"/>
      <c r="G248" s="125"/>
      <c r="H248" s="125"/>
    </row>
    <row r="249" spans="1:8" ht="35" customHeight="1" x14ac:dyDescent="0.2">
      <c r="A249" s="195"/>
      <c r="B249" s="85">
        <v>11.18</v>
      </c>
      <c r="C249" s="83" t="s">
        <v>146</v>
      </c>
      <c r="D249" s="117" t="s">
        <v>23</v>
      </c>
      <c r="E249" s="86"/>
      <c r="F249" s="86"/>
      <c r="G249" s="125"/>
      <c r="H249" s="125"/>
    </row>
    <row r="250" spans="1:8" ht="35" customHeight="1" x14ac:dyDescent="0.2">
      <c r="A250" s="195"/>
      <c r="B250" s="85">
        <v>11.19</v>
      </c>
      <c r="C250" s="83" t="s">
        <v>386</v>
      </c>
      <c r="D250" s="117" t="s">
        <v>23</v>
      </c>
      <c r="E250" s="86"/>
      <c r="F250" s="86"/>
      <c r="G250" s="125"/>
      <c r="H250" s="125"/>
    </row>
    <row r="251" spans="1:8" ht="35" customHeight="1" x14ac:dyDescent="0.2">
      <c r="A251" s="195"/>
      <c r="B251" s="85" t="s">
        <v>148</v>
      </c>
      <c r="C251" s="194" t="s">
        <v>387</v>
      </c>
      <c r="D251" s="117" t="s">
        <v>23</v>
      </c>
      <c r="E251" s="86"/>
      <c r="F251" s="86"/>
      <c r="G251" s="193"/>
      <c r="H251" s="193"/>
    </row>
    <row r="252" spans="1:8" ht="35" customHeight="1" x14ac:dyDescent="0.2">
      <c r="A252" s="195"/>
      <c r="B252" s="85">
        <v>11.21</v>
      </c>
      <c r="C252" s="83" t="s">
        <v>388</v>
      </c>
      <c r="D252" s="117" t="s">
        <v>23</v>
      </c>
      <c r="E252" s="86"/>
      <c r="F252" s="86"/>
      <c r="G252" s="193"/>
      <c r="H252" s="193"/>
    </row>
    <row r="253" spans="1:8" ht="35" customHeight="1" x14ac:dyDescent="0.2">
      <c r="A253" s="195"/>
      <c r="B253" s="85">
        <v>11.22</v>
      </c>
      <c r="C253" s="83" t="s">
        <v>389</v>
      </c>
      <c r="D253" s="117" t="s">
        <v>23</v>
      </c>
      <c r="E253" s="86"/>
      <c r="F253" s="86"/>
      <c r="G253" s="193"/>
      <c r="H253" s="193"/>
    </row>
    <row r="254" spans="1:8" ht="35" customHeight="1" x14ac:dyDescent="0.2">
      <c r="A254" s="195"/>
      <c r="B254" s="85">
        <v>11.23</v>
      </c>
      <c r="C254" s="83" t="s">
        <v>390</v>
      </c>
      <c r="D254" s="117" t="s">
        <v>23</v>
      </c>
      <c r="E254" s="86"/>
      <c r="F254" s="86"/>
      <c r="G254" s="193"/>
      <c r="H254" s="193"/>
    </row>
    <row r="255" spans="1:8" ht="35" customHeight="1" x14ac:dyDescent="0.2">
      <c r="A255" s="195"/>
      <c r="B255" s="85">
        <v>11.24</v>
      </c>
      <c r="C255" s="83" t="s">
        <v>391</v>
      </c>
      <c r="D255" s="117" t="s">
        <v>23</v>
      </c>
      <c r="E255" s="86"/>
      <c r="F255" s="86"/>
      <c r="G255" s="193"/>
      <c r="H255" s="193"/>
    </row>
    <row r="256" spans="1:8" ht="35" customHeight="1" x14ac:dyDescent="0.2">
      <c r="A256" s="195"/>
      <c r="B256" s="85">
        <v>11.25</v>
      </c>
      <c r="C256" s="83" t="s">
        <v>392</v>
      </c>
      <c r="D256" s="117" t="s">
        <v>23</v>
      </c>
      <c r="E256" s="86"/>
      <c r="F256" s="86"/>
      <c r="G256" s="193"/>
      <c r="H256" s="193"/>
    </row>
    <row r="257" spans="1:8" ht="35" customHeight="1" x14ac:dyDescent="0.2">
      <c r="A257" s="195"/>
      <c r="B257" s="85">
        <v>11.26</v>
      </c>
      <c r="C257" s="83" t="s">
        <v>393</v>
      </c>
      <c r="D257" s="117" t="s">
        <v>23</v>
      </c>
      <c r="E257" s="86"/>
      <c r="F257" s="86"/>
      <c r="G257" s="193"/>
      <c r="H257" s="193"/>
    </row>
    <row r="258" spans="1:8" x14ac:dyDescent="0.2">
      <c r="A258" s="195"/>
      <c r="B258" s="6"/>
      <c r="C258" s="91"/>
      <c r="D258" s="90"/>
      <c r="E258" s="92"/>
      <c r="F258" s="92"/>
      <c r="G258" s="53"/>
      <c r="H258" s="53"/>
    </row>
    <row r="259" spans="1:8" ht="31" customHeight="1" x14ac:dyDescent="0.2">
      <c r="A259" s="195"/>
      <c r="B259" s="10">
        <v>11</v>
      </c>
      <c r="C259" s="11" t="s">
        <v>327</v>
      </c>
      <c r="D259" s="62" t="s">
        <v>39</v>
      </c>
      <c r="E259" s="88"/>
      <c r="F259" s="53"/>
      <c r="G259" s="53"/>
      <c r="H259" s="53"/>
    </row>
    <row r="260" spans="1:8" x14ac:dyDescent="0.2">
      <c r="A260" s="195"/>
      <c r="B260" s="6"/>
      <c r="C260" s="53"/>
      <c r="D260" s="53"/>
      <c r="E260" s="53"/>
      <c r="F260" s="53"/>
      <c r="G260" s="53"/>
      <c r="H260" s="53"/>
    </row>
    <row r="261" spans="1:8" ht="35" customHeight="1" x14ac:dyDescent="0.2">
      <c r="A261" s="195"/>
      <c r="B261" s="85">
        <v>11.27</v>
      </c>
      <c r="C261" s="83" t="s">
        <v>328</v>
      </c>
      <c r="D261" s="117" t="s">
        <v>25</v>
      </c>
      <c r="E261" s="86"/>
      <c r="F261" s="86"/>
      <c r="G261" s="125"/>
      <c r="H261" s="125"/>
    </row>
    <row r="262" spans="1:8" ht="35" customHeight="1" x14ac:dyDescent="0.2">
      <c r="A262" s="195"/>
      <c r="B262" s="85">
        <v>11.28</v>
      </c>
      <c r="C262" s="83" t="s">
        <v>355</v>
      </c>
      <c r="D262" s="117" t="s">
        <v>24</v>
      </c>
      <c r="E262" s="86"/>
      <c r="F262" s="86"/>
      <c r="G262" s="125"/>
      <c r="H262" s="125"/>
    </row>
    <row r="263" spans="1:8" ht="35" customHeight="1" x14ac:dyDescent="0.2">
      <c r="A263" s="195"/>
      <c r="B263" s="85">
        <v>11.29</v>
      </c>
      <c r="C263" s="83" t="s">
        <v>329</v>
      </c>
      <c r="D263" s="117" t="s">
        <v>23</v>
      </c>
      <c r="E263" s="86"/>
      <c r="F263" s="86"/>
      <c r="G263" s="125"/>
      <c r="H263" s="125"/>
    </row>
    <row r="264" spans="1:8" ht="35" customHeight="1" x14ac:dyDescent="0.2">
      <c r="A264" s="195"/>
      <c r="B264" s="85" t="s">
        <v>425</v>
      </c>
      <c r="C264" s="83" t="s">
        <v>383</v>
      </c>
      <c r="D264" s="117" t="s">
        <v>23</v>
      </c>
      <c r="E264" s="86"/>
      <c r="F264" s="86"/>
      <c r="G264" s="125"/>
      <c r="H264" s="125"/>
    </row>
    <row r="265" spans="1:8" ht="35" customHeight="1" x14ac:dyDescent="0.2">
      <c r="A265" s="195"/>
      <c r="B265" s="85">
        <v>11.31</v>
      </c>
      <c r="C265" s="83" t="s">
        <v>384</v>
      </c>
      <c r="D265" s="117" t="s">
        <v>23</v>
      </c>
      <c r="E265" s="86"/>
      <c r="F265" s="86"/>
      <c r="G265" s="125"/>
      <c r="H265" s="125"/>
    </row>
    <row r="266" spans="1:8" ht="35" customHeight="1" x14ac:dyDescent="0.2">
      <c r="A266" s="195"/>
      <c r="B266" s="85">
        <v>11.32</v>
      </c>
      <c r="C266" s="83" t="s">
        <v>385</v>
      </c>
      <c r="D266" s="117" t="s">
        <v>23</v>
      </c>
      <c r="E266" s="86"/>
      <c r="F266" s="86"/>
      <c r="G266" s="125"/>
      <c r="H266" s="125"/>
    </row>
    <row r="267" spans="1:8" x14ac:dyDescent="0.2">
      <c r="A267" s="195"/>
      <c r="B267" s="6"/>
      <c r="C267" s="91"/>
      <c r="D267" s="90"/>
      <c r="E267" s="92"/>
      <c r="F267" s="92"/>
      <c r="G267" s="53"/>
      <c r="H267" s="53"/>
    </row>
    <row r="268" spans="1:8" ht="31" customHeight="1" x14ac:dyDescent="0.2">
      <c r="A268" s="195"/>
      <c r="B268" s="10">
        <v>11</v>
      </c>
      <c r="C268" s="11" t="s">
        <v>141</v>
      </c>
      <c r="D268" s="62" t="s">
        <v>39</v>
      </c>
      <c r="E268" s="88"/>
      <c r="F268" s="53"/>
      <c r="G268" s="53"/>
      <c r="H268" s="53"/>
    </row>
    <row r="269" spans="1:8" x14ac:dyDescent="0.2">
      <c r="A269" s="195"/>
      <c r="B269" s="6"/>
      <c r="C269" s="53"/>
      <c r="D269" s="53"/>
      <c r="E269" s="53"/>
      <c r="F269" s="53"/>
      <c r="G269" s="53"/>
      <c r="H269" s="53"/>
    </row>
    <row r="270" spans="1:8" ht="35" customHeight="1" x14ac:dyDescent="0.2">
      <c r="A270" s="195"/>
      <c r="B270" s="85">
        <v>11.33</v>
      </c>
      <c r="C270" s="83" t="s">
        <v>319</v>
      </c>
      <c r="D270" s="117" t="s">
        <v>23</v>
      </c>
      <c r="E270" s="86"/>
      <c r="F270" s="86"/>
      <c r="G270" s="125"/>
      <c r="H270" s="125"/>
    </row>
    <row r="271" spans="1:8" ht="35" customHeight="1" x14ac:dyDescent="0.2">
      <c r="A271" s="195"/>
      <c r="B271" s="85">
        <v>11.34</v>
      </c>
      <c r="C271" s="83" t="s">
        <v>320</v>
      </c>
      <c r="D271" s="117" t="s">
        <v>23</v>
      </c>
      <c r="E271" s="86"/>
      <c r="F271" s="86"/>
      <c r="G271" s="125"/>
      <c r="H271" s="125"/>
    </row>
    <row r="272" spans="1:8" x14ac:dyDescent="0.2">
      <c r="A272" s="195"/>
      <c r="B272" s="6"/>
      <c r="C272" s="91"/>
      <c r="D272" s="90"/>
      <c r="E272" s="92"/>
      <c r="F272" s="92"/>
      <c r="G272" s="53"/>
      <c r="H272" s="53"/>
    </row>
    <row r="273" spans="1:11" x14ac:dyDescent="0.2">
      <c r="A273" s="195"/>
      <c r="B273" s="6"/>
      <c r="C273" s="13" t="s">
        <v>112</v>
      </c>
      <c r="D273" s="13" t="s">
        <v>48</v>
      </c>
      <c r="E273" s="13" t="s">
        <v>49</v>
      </c>
      <c r="F273" s="13" t="s">
        <v>55</v>
      </c>
      <c r="G273" s="17"/>
      <c r="H273" s="17"/>
      <c r="I273" s="17"/>
      <c r="J273" s="17"/>
      <c r="K273" s="17"/>
    </row>
    <row r="274" spans="1:11" ht="21" customHeight="1" x14ac:dyDescent="0.2">
      <c r="A274" s="195"/>
      <c r="B274" s="6"/>
      <c r="C274" s="14" t="s">
        <v>23</v>
      </c>
      <c r="D274" s="19">
        <f>COUNTIF(D217:D271,"Yes (Completed)")</f>
        <v>31</v>
      </c>
      <c r="E274" s="25">
        <f>D274/D277</f>
        <v>0.91176470588235292</v>
      </c>
      <c r="F274" s="19">
        <f>D274*3</f>
        <v>93</v>
      </c>
      <c r="G274" s="53"/>
      <c r="H274" s="53"/>
    </row>
    <row r="275" spans="1:11" ht="21" customHeight="1" x14ac:dyDescent="0.2">
      <c r="A275" s="195"/>
      <c r="B275" s="6"/>
      <c r="C275" s="15" t="s">
        <v>24</v>
      </c>
      <c r="D275" s="24">
        <f>COUNTIF(D217:D271,"Maybe (In Progress)")</f>
        <v>1</v>
      </c>
      <c r="E275" s="26">
        <f>D275/D277</f>
        <v>2.9411764705882353E-2</v>
      </c>
      <c r="F275" s="24">
        <f>D275*2</f>
        <v>2</v>
      </c>
      <c r="G275" s="53"/>
      <c r="H275" s="53"/>
    </row>
    <row r="276" spans="1:11" ht="21" customHeight="1" x14ac:dyDescent="0.2">
      <c r="A276" s="195"/>
      <c r="B276" s="6"/>
      <c r="C276" s="16" t="s">
        <v>25</v>
      </c>
      <c r="D276" s="20">
        <f>COUNTIF(D217:D271,"No (Not Considered)")</f>
        <v>2</v>
      </c>
      <c r="E276" s="27">
        <f>D276/D277</f>
        <v>5.8823529411764705E-2</v>
      </c>
      <c r="F276" s="20">
        <f>D276*1</f>
        <v>2</v>
      </c>
      <c r="G276" s="53"/>
      <c r="H276" s="53"/>
    </row>
    <row r="277" spans="1:11" ht="21" customHeight="1" x14ac:dyDescent="0.2">
      <c r="A277" s="195"/>
      <c r="B277" s="6"/>
      <c r="C277" s="18" t="s">
        <v>16</v>
      </c>
      <c r="D277" s="17">
        <f>SUM(D274:D276)</f>
        <v>34</v>
      </c>
      <c r="E277" s="18"/>
      <c r="F277" s="17">
        <f>SUM(F274:F276)</f>
        <v>97</v>
      </c>
      <c r="G277" s="17"/>
      <c r="H277" s="17"/>
      <c r="I277" s="17"/>
      <c r="J277" s="17"/>
      <c r="K277" s="17"/>
    </row>
    <row r="279" spans="1:11" x14ac:dyDescent="0.2">
      <c r="C279" s="96"/>
    </row>
  </sheetData>
  <sheetProtection algorithmName="SHA-512" hashValue="ycoTuevbGQx+5VypoEv0l1Hy4muVqxVrzpIaZFaVVX0pXxdseqrRBb4P5yCQ1OPgWpY3MEnnXoFEQ6Vqln5R2Q==" saltValue="p/1FsM5gWykVISucinqGJA==" spinCount="100000" sheet="1" selectLockedCells="1"/>
  <autoFilter ref="B5:E280" xr:uid="{1BE56E80-7703-E942-A503-4738036F5A88}"/>
  <mergeCells count="25">
    <mergeCell ref="I217:J217"/>
    <mergeCell ref="I30:J30"/>
    <mergeCell ref="I31:J31"/>
    <mergeCell ref="I32:J32"/>
    <mergeCell ref="I212:J212"/>
    <mergeCell ref="I213:J213"/>
    <mergeCell ref="I214:J214"/>
    <mergeCell ref="I215:J215"/>
    <mergeCell ref="I216:J216"/>
    <mergeCell ref="A3:A25"/>
    <mergeCell ref="A1:K1"/>
    <mergeCell ref="B30:H30"/>
    <mergeCell ref="B212:F212"/>
    <mergeCell ref="B27:F27"/>
    <mergeCell ref="B3:F3"/>
    <mergeCell ref="I8:J8"/>
    <mergeCell ref="I27:J27"/>
    <mergeCell ref="I28:J28"/>
    <mergeCell ref="I29:J29"/>
    <mergeCell ref="I3:J3"/>
    <mergeCell ref="I4:J4"/>
    <mergeCell ref="I5:J5"/>
    <mergeCell ref="I6:J6"/>
    <mergeCell ref="I7:J7"/>
    <mergeCell ref="A27:A210"/>
  </mergeCells>
  <pageMargins left="0.7" right="0.7" top="0.75" bottom="0.75" header="0.3" footer="0.3"/>
  <pageSetup orientation="portrait" horizontalDpi="0" verticalDpi="0"/>
  <extLst>
    <ext xmlns:x14="http://schemas.microsoft.com/office/spreadsheetml/2009/9/main" uri="{CCE6A557-97BC-4b89-ADB6-D9C93CAAB3DF}">
      <x14:dataValidations xmlns:xm="http://schemas.microsoft.com/office/excel/2006/main" count="3">
        <x14:dataValidation type="list" allowBlank="1" showInputMessage="1" showErrorMessage="1" xr:uid="{72B7657C-531E-8D42-8FB7-21B9C7E15610}">
          <x14:formula1>
            <xm:f>'Dropdown List'!$B$2:$B$4</xm:f>
          </x14:formula1>
          <xm:sqref>D33:D35 D231:D233 D261:D267 D237 D43:D46 D225:D227 D193:D199 D54:D57 D106:D109 D87 D95:D98 D183:D184 D270:D272 D241:D243 D117:D120 D217:D221 D142:D144 D153:D154 D163:D164 D173:D174 D65:D79 D246:D258 D130:D133</xm:sqref>
        </x14:dataValidation>
        <x14:dataValidation type="list" allowBlank="1" showInputMessage="1" showErrorMessage="1" xr:uid="{4E18900C-BE40-EC4B-B7DD-04D627392168}">
          <x14:formula1>
            <xm:f>'Dropdown List'!$C$2:$C$4</xm:f>
          </x14:formula1>
          <xm:sqref>D21</xm:sqref>
        </x14:dataValidation>
        <x14:dataValidation type="list" allowBlank="1" showInputMessage="1" showErrorMessage="1" xr:uid="{0C8018F4-E2C3-BA44-8AC9-B323B557BE8B}">
          <x14:formula1>
            <xm:f>'Dropdown List'!$A$2:$A$3</xm:f>
          </x14:formula1>
          <xm:sqref>D6:D20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5F4C9-A07F-5B47-861F-0EA99E1648CD}">
  <dimension ref="B1:O82"/>
  <sheetViews>
    <sheetView topLeftCell="A17" zoomScale="80" zoomScaleNormal="80" workbookViewId="0">
      <selection activeCell="K45" sqref="K45"/>
    </sheetView>
  </sheetViews>
  <sheetFormatPr baseColWidth="10" defaultRowHeight="16" x14ac:dyDescent="0.2"/>
  <cols>
    <col min="3" max="3" width="16.33203125" customWidth="1"/>
    <col min="4" max="6" width="11.83203125" customWidth="1"/>
  </cols>
  <sheetData>
    <row r="1" spans="2:15" ht="28" customHeight="1" x14ac:dyDescent="0.2"/>
    <row r="3" spans="2:15" x14ac:dyDescent="0.2">
      <c r="B3" s="31"/>
      <c r="C3" s="32"/>
      <c r="D3" s="32"/>
      <c r="E3" s="32"/>
      <c r="F3" s="32"/>
      <c r="G3" s="32"/>
      <c r="H3" s="32"/>
      <c r="I3" s="32"/>
      <c r="J3" s="32"/>
    </row>
    <row r="4" spans="2:15" x14ac:dyDescent="0.2">
      <c r="B4" s="31"/>
      <c r="C4" s="32"/>
      <c r="D4" s="32"/>
      <c r="E4" s="32"/>
      <c r="F4" s="32"/>
      <c r="G4" s="32"/>
      <c r="H4" s="32"/>
      <c r="I4" s="32"/>
      <c r="J4" s="32"/>
    </row>
    <row r="5" spans="2:15" ht="35" customHeight="1" x14ac:dyDescent="0.2">
      <c r="B5" s="218" t="s">
        <v>313</v>
      </c>
      <c r="C5" s="218"/>
      <c r="D5" s="218"/>
      <c r="E5" s="218"/>
      <c r="F5" s="218"/>
      <c r="G5" s="218"/>
      <c r="H5" s="218"/>
      <c r="I5" s="218"/>
      <c r="J5" s="218"/>
      <c r="M5" s="208" t="s">
        <v>126</v>
      </c>
      <c r="N5" s="208"/>
      <c r="O5" s="74" t="s">
        <v>2</v>
      </c>
    </row>
    <row r="6" spans="2:15" ht="34" x14ac:dyDescent="0.2">
      <c r="B6" s="44" t="s">
        <v>11</v>
      </c>
      <c r="C6" s="43" t="s">
        <v>12</v>
      </c>
      <c r="D6" s="34" t="s">
        <v>13</v>
      </c>
      <c r="E6" s="43"/>
      <c r="F6" s="33" t="s">
        <v>14</v>
      </c>
      <c r="G6" s="43"/>
      <c r="H6" s="43"/>
      <c r="I6" s="43" t="s">
        <v>15</v>
      </c>
      <c r="J6" s="43" t="s">
        <v>16</v>
      </c>
      <c r="M6" s="203" t="s">
        <v>3</v>
      </c>
      <c r="N6" s="203"/>
      <c r="O6" s="54" t="s">
        <v>4</v>
      </c>
    </row>
    <row r="7" spans="2:15" ht="17" x14ac:dyDescent="0.2">
      <c r="B7" s="44">
        <v>1</v>
      </c>
      <c r="C7" s="51" t="s">
        <v>17</v>
      </c>
      <c r="D7" s="36">
        <f>'Int. Comp Assessment'!D23</f>
        <v>0</v>
      </c>
      <c r="E7" s="36"/>
      <c r="F7" s="36">
        <f>'Int. Comp Assessment'!D24</f>
        <v>15</v>
      </c>
      <c r="G7" s="36"/>
      <c r="H7" s="36"/>
      <c r="I7" s="37">
        <f>F7/J7</f>
        <v>1</v>
      </c>
      <c r="J7" s="36">
        <f>'Int. Comp Assessment'!D25</f>
        <v>15</v>
      </c>
      <c r="M7" s="204" t="s">
        <v>5</v>
      </c>
      <c r="N7" s="204"/>
      <c r="O7" s="55" t="s">
        <v>6</v>
      </c>
    </row>
    <row r="8" spans="2:15" ht="85" x14ac:dyDescent="0.2">
      <c r="B8" s="44" t="s">
        <v>11</v>
      </c>
      <c r="C8" s="43" t="s">
        <v>12</v>
      </c>
      <c r="D8" s="34" t="s">
        <v>18</v>
      </c>
      <c r="E8" s="35" t="s">
        <v>19</v>
      </c>
      <c r="F8" s="33" t="s">
        <v>20</v>
      </c>
      <c r="G8" s="43"/>
      <c r="H8" s="43"/>
      <c r="I8" s="43"/>
      <c r="J8" s="43"/>
      <c r="M8" s="206" t="s">
        <v>7</v>
      </c>
      <c r="N8" s="206"/>
      <c r="O8" s="56" t="s">
        <v>8</v>
      </c>
    </row>
    <row r="9" spans="2:15" ht="51" x14ac:dyDescent="0.2">
      <c r="B9" s="44">
        <v>1.7</v>
      </c>
      <c r="C9" s="42" t="s">
        <v>21</v>
      </c>
      <c r="D9" s="38" t="s">
        <v>0</v>
      </c>
      <c r="E9" s="38"/>
      <c r="F9" s="38"/>
      <c r="G9" s="38"/>
      <c r="H9" s="38"/>
      <c r="I9" s="39"/>
      <c r="J9" s="38"/>
      <c r="M9" s="205" t="s">
        <v>9</v>
      </c>
      <c r="N9" s="205"/>
      <c r="O9" s="57" t="s">
        <v>130</v>
      </c>
    </row>
    <row r="10" spans="2:15" ht="17" x14ac:dyDescent="0.2">
      <c r="B10" s="44"/>
      <c r="C10" s="44"/>
      <c r="D10" s="44"/>
      <c r="E10" s="47"/>
      <c r="F10" s="44"/>
      <c r="G10" s="44"/>
      <c r="H10" s="44"/>
      <c r="I10" s="44"/>
      <c r="J10" s="44"/>
      <c r="M10" s="201" t="s">
        <v>10</v>
      </c>
      <c r="N10" s="201"/>
      <c r="O10" s="58" t="s">
        <v>131</v>
      </c>
    </row>
    <row r="11" spans="2:15" x14ac:dyDescent="0.2">
      <c r="B11" s="22"/>
      <c r="C11" s="22"/>
      <c r="D11" s="22"/>
      <c r="E11" s="48"/>
      <c r="F11" s="22"/>
      <c r="G11" s="22"/>
      <c r="H11" s="22"/>
      <c r="I11" s="22"/>
      <c r="J11" s="22"/>
    </row>
    <row r="12" spans="2:15" ht="35" customHeight="1" x14ac:dyDescent="0.2">
      <c r="B12" s="219" t="s">
        <v>316</v>
      </c>
      <c r="C12" s="219"/>
      <c r="D12" s="219"/>
      <c r="E12" s="219"/>
      <c r="F12" s="219"/>
      <c r="G12" s="219"/>
      <c r="H12" s="219"/>
      <c r="I12" s="219"/>
      <c r="J12" s="219"/>
      <c r="M12" s="202" t="s">
        <v>127</v>
      </c>
      <c r="N12" s="202"/>
      <c r="O12" s="73" t="s">
        <v>2</v>
      </c>
    </row>
    <row r="13" spans="2:15" ht="34" x14ac:dyDescent="0.2">
      <c r="B13" s="46" t="s">
        <v>11</v>
      </c>
      <c r="C13" s="43" t="s">
        <v>12</v>
      </c>
      <c r="D13" s="34" t="s">
        <v>23</v>
      </c>
      <c r="E13" s="35" t="s">
        <v>24</v>
      </c>
      <c r="F13" s="33" t="s">
        <v>25</v>
      </c>
      <c r="G13" s="43" t="s">
        <v>26</v>
      </c>
      <c r="H13" s="43" t="s">
        <v>27</v>
      </c>
      <c r="I13" s="43" t="s">
        <v>15</v>
      </c>
      <c r="J13" s="43" t="s">
        <v>16</v>
      </c>
      <c r="M13" s="203" t="s">
        <v>125</v>
      </c>
      <c r="N13" s="203"/>
      <c r="O13" s="54" t="s">
        <v>4</v>
      </c>
    </row>
    <row r="14" spans="2:15" ht="51" x14ac:dyDescent="0.2">
      <c r="B14" s="46">
        <v>2</v>
      </c>
      <c r="C14" s="42" t="s">
        <v>28</v>
      </c>
      <c r="D14" s="38">
        <f>'Int. Comp Assessment'!F37</f>
        <v>9</v>
      </c>
      <c r="E14" s="38">
        <f>'Int. Comp Assessment'!F38</f>
        <v>0</v>
      </c>
      <c r="F14" s="38">
        <f>'Int. Comp Assessment'!F39</f>
        <v>0</v>
      </c>
      <c r="G14" s="38">
        <f>'Int. Comp Assessment'!F40</f>
        <v>9</v>
      </c>
      <c r="H14" s="38">
        <f>J14*3</f>
        <v>9</v>
      </c>
      <c r="I14" s="39">
        <f t="shared" ref="I14:I22" si="0">G14/H14</f>
        <v>1</v>
      </c>
      <c r="J14" s="38">
        <f>'Int. Comp Assessment'!D40</f>
        <v>3</v>
      </c>
      <c r="M14" s="204" t="s">
        <v>123</v>
      </c>
      <c r="N14" s="204"/>
      <c r="O14" s="55" t="s">
        <v>6</v>
      </c>
    </row>
    <row r="15" spans="2:15" ht="51" x14ac:dyDescent="0.2">
      <c r="B15" s="46">
        <v>3</v>
      </c>
      <c r="C15" s="51" t="s">
        <v>29</v>
      </c>
      <c r="D15" s="36">
        <f>'Int. Comp Assessment'!F48</f>
        <v>12</v>
      </c>
      <c r="E15" s="36">
        <f>'Int. Comp Assessment'!F49</f>
        <v>0</v>
      </c>
      <c r="F15" s="36">
        <f>'Int. Comp Assessment'!F50</f>
        <v>0</v>
      </c>
      <c r="G15" s="36">
        <f t="shared" ref="G15:G22" si="1">SUM(D15:F15)</f>
        <v>12</v>
      </c>
      <c r="H15" s="36">
        <f t="shared" ref="H15:H22" si="2">J15*3</f>
        <v>12</v>
      </c>
      <c r="I15" s="37">
        <f t="shared" si="0"/>
        <v>1</v>
      </c>
      <c r="J15" s="36">
        <f>'Int. Comp Assessment'!D51</f>
        <v>4</v>
      </c>
      <c r="M15" s="206" t="s">
        <v>122</v>
      </c>
      <c r="N15" s="206"/>
      <c r="O15" s="56" t="s">
        <v>8</v>
      </c>
    </row>
    <row r="16" spans="2:15" ht="68" x14ac:dyDescent="0.2">
      <c r="B16" s="46">
        <v>4</v>
      </c>
      <c r="C16" s="42" t="s">
        <v>30</v>
      </c>
      <c r="D16" s="38">
        <f>'Int. Comp Assessment'!F59</f>
        <v>12</v>
      </c>
      <c r="E16" s="38">
        <f>'Int. Comp Assessment'!F60</f>
        <v>0</v>
      </c>
      <c r="F16" s="38">
        <f>'Int. Comp Assessment'!F50</f>
        <v>0</v>
      </c>
      <c r="G16" s="38">
        <f t="shared" si="1"/>
        <v>12</v>
      </c>
      <c r="H16" s="38">
        <f t="shared" si="2"/>
        <v>12</v>
      </c>
      <c r="I16" s="39">
        <f t="shared" si="0"/>
        <v>1</v>
      </c>
      <c r="J16" s="38">
        <f>'Int. Comp Assessment'!D62</f>
        <v>4</v>
      </c>
      <c r="M16" s="205" t="s">
        <v>124</v>
      </c>
      <c r="N16" s="205"/>
      <c r="O16" s="57" t="s">
        <v>130</v>
      </c>
    </row>
    <row r="17" spans="2:15" ht="68" x14ac:dyDescent="0.2">
      <c r="B17" s="46">
        <v>5</v>
      </c>
      <c r="C17" s="51" t="s">
        <v>31</v>
      </c>
      <c r="D17" s="36">
        <f>'Int. Comp Assessment'!F81</f>
        <v>42</v>
      </c>
      <c r="E17" s="36">
        <f>'Int. Comp Assessment'!F82</f>
        <v>0</v>
      </c>
      <c r="F17" s="36">
        <f>'Int. Comp Assessment'!F83</f>
        <v>0</v>
      </c>
      <c r="G17" s="36">
        <f t="shared" si="1"/>
        <v>42</v>
      </c>
      <c r="H17" s="36">
        <f t="shared" si="2"/>
        <v>42</v>
      </c>
      <c r="I17" s="37">
        <f t="shared" si="0"/>
        <v>1</v>
      </c>
      <c r="J17" s="36">
        <f>'Int. Comp Assessment'!D84</f>
        <v>14</v>
      </c>
      <c r="M17" s="201" t="s">
        <v>136</v>
      </c>
      <c r="N17" s="201"/>
      <c r="O17" s="58" t="s">
        <v>131</v>
      </c>
    </row>
    <row r="18" spans="2:15" ht="51" x14ac:dyDescent="0.2">
      <c r="B18" s="46">
        <v>6</v>
      </c>
      <c r="C18" s="42" t="s">
        <v>32</v>
      </c>
      <c r="D18" s="38">
        <f>'Int. Comp Assessment'!F89</f>
        <v>3</v>
      </c>
      <c r="E18" s="38">
        <f>'Int. Comp Assessment'!F90</f>
        <v>0</v>
      </c>
      <c r="F18" s="38">
        <f>'Int. Comp Assessment'!F91</f>
        <v>0</v>
      </c>
      <c r="G18" s="38">
        <f t="shared" si="1"/>
        <v>3</v>
      </c>
      <c r="H18" s="38">
        <f t="shared" si="2"/>
        <v>3</v>
      </c>
      <c r="I18" s="39">
        <f t="shared" si="0"/>
        <v>1</v>
      </c>
      <c r="J18" s="38">
        <f>'Int. Comp Assessment'!D92</f>
        <v>1</v>
      </c>
    </row>
    <row r="19" spans="2:15" ht="34" x14ac:dyDescent="0.2">
      <c r="B19" s="46">
        <v>7</v>
      </c>
      <c r="C19" s="51" t="s">
        <v>33</v>
      </c>
      <c r="D19" s="36">
        <f>'Int. Comp Assessment'!F100</f>
        <v>12</v>
      </c>
      <c r="E19" s="36">
        <f>'Int. Comp Assessment'!F101</f>
        <v>0</v>
      </c>
      <c r="F19" s="36">
        <f>'Int. Comp Assessment'!F102</f>
        <v>0</v>
      </c>
      <c r="G19" s="36">
        <f t="shared" si="1"/>
        <v>12</v>
      </c>
      <c r="H19" s="36">
        <f t="shared" si="2"/>
        <v>12</v>
      </c>
      <c r="I19" s="37">
        <f t="shared" si="0"/>
        <v>1</v>
      </c>
      <c r="J19" s="36">
        <f>'Int. Comp Assessment'!D103</f>
        <v>4</v>
      </c>
    </row>
    <row r="20" spans="2:15" ht="34" x14ac:dyDescent="0.2">
      <c r="B20" s="46">
        <v>8</v>
      </c>
      <c r="C20" s="42" t="s">
        <v>34</v>
      </c>
      <c r="D20" s="38">
        <f>'Int. Comp Assessment'!F111</f>
        <v>12</v>
      </c>
      <c r="E20" s="38">
        <f>'Int. Comp Assessment'!F112</f>
        <v>0</v>
      </c>
      <c r="F20" s="38">
        <f>'Int. Comp Assessment'!F113</f>
        <v>0</v>
      </c>
      <c r="G20" s="38">
        <f t="shared" si="1"/>
        <v>12</v>
      </c>
      <c r="H20" s="38">
        <f t="shared" si="2"/>
        <v>12</v>
      </c>
      <c r="I20" s="39">
        <f t="shared" si="0"/>
        <v>1</v>
      </c>
      <c r="J20" s="38">
        <f>'Int. Comp Assessment'!D114</f>
        <v>4</v>
      </c>
    </row>
    <row r="21" spans="2:15" ht="51" x14ac:dyDescent="0.2">
      <c r="B21" s="46">
        <v>9</v>
      </c>
      <c r="C21" s="51" t="s">
        <v>35</v>
      </c>
      <c r="D21" s="36">
        <f>'Int. Comp Assessment'!F122</f>
        <v>12</v>
      </c>
      <c r="E21" s="36">
        <f>'Int. Comp Assessment'!F123</f>
        <v>0</v>
      </c>
      <c r="F21" s="36">
        <f>'Int. Comp Assessment'!F124</f>
        <v>0</v>
      </c>
      <c r="G21" s="36">
        <f t="shared" si="1"/>
        <v>12</v>
      </c>
      <c r="H21" s="36">
        <f t="shared" si="2"/>
        <v>12</v>
      </c>
      <c r="I21" s="37">
        <f t="shared" si="0"/>
        <v>1</v>
      </c>
      <c r="J21" s="36">
        <f>'Int. Comp Assessment'!D125</f>
        <v>4</v>
      </c>
    </row>
    <row r="22" spans="2:15" ht="17" x14ac:dyDescent="0.2">
      <c r="B22" s="46">
        <v>10</v>
      </c>
      <c r="C22" s="42" t="s">
        <v>36</v>
      </c>
      <c r="D22" s="38">
        <f>'Int. Comp Assessment'!F135</f>
        <v>9</v>
      </c>
      <c r="E22" s="38">
        <f>'Int. Comp Assessment'!F136</f>
        <v>0</v>
      </c>
      <c r="F22" s="38">
        <f>'Int. Comp Assessment'!F137</f>
        <v>1</v>
      </c>
      <c r="G22" s="38">
        <f t="shared" si="1"/>
        <v>10</v>
      </c>
      <c r="H22" s="38">
        <f t="shared" si="2"/>
        <v>12</v>
      </c>
      <c r="I22" s="39">
        <f t="shared" si="0"/>
        <v>0.83333333333333337</v>
      </c>
      <c r="J22" s="38">
        <f>'Int. Comp Assessment'!D138</f>
        <v>4</v>
      </c>
    </row>
    <row r="23" spans="2:15" ht="34" x14ac:dyDescent="0.2">
      <c r="B23" s="192">
        <v>11</v>
      </c>
      <c r="C23" s="51" t="s">
        <v>413</v>
      </c>
      <c r="D23" s="36">
        <f>'Int. Comp Assessment'!F146</f>
        <v>9</v>
      </c>
      <c r="E23" s="36">
        <f>'Int. Comp Assessment'!F147</f>
        <v>0</v>
      </c>
      <c r="F23" s="36">
        <f>'Int. Comp Assessment'!F148</f>
        <v>0</v>
      </c>
      <c r="G23" s="36">
        <f t="shared" ref="G23:G27" si="3">SUM(D23:F23)</f>
        <v>9</v>
      </c>
      <c r="H23" s="36">
        <f t="shared" ref="H23" si="4">J23*3</f>
        <v>9</v>
      </c>
      <c r="I23" s="37">
        <f t="shared" ref="I23" si="5">G23/H23</f>
        <v>1</v>
      </c>
      <c r="J23" s="36">
        <v>3</v>
      </c>
    </row>
    <row r="24" spans="2:15" ht="34" x14ac:dyDescent="0.2">
      <c r="B24" s="192">
        <v>12</v>
      </c>
      <c r="C24" s="42" t="s">
        <v>399</v>
      </c>
      <c r="D24" s="38">
        <f>'Int. Comp Assessment'!F156</f>
        <v>6</v>
      </c>
      <c r="E24" s="38">
        <f>'Int. Comp Assessment'!F157</f>
        <v>0</v>
      </c>
      <c r="F24" s="38">
        <f>'Int. Comp Assessment'!F158</f>
        <v>0</v>
      </c>
      <c r="G24" s="38">
        <f t="shared" si="3"/>
        <v>6</v>
      </c>
      <c r="H24" s="38">
        <f t="shared" ref="H24:H27" si="6">J24*3</f>
        <v>6</v>
      </c>
      <c r="I24" s="39">
        <f t="shared" ref="I24:I27" si="7">G24/H24</f>
        <v>1</v>
      </c>
      <c r="J24" s="38">
        <v>2</v>
      </c>
    </row>
    <row r="25" spans="2:15" ht="34" x14ac:dyDescent="0.2">
      <c r="B25" s="192">
        <v>13</v>
      </c>
      <c r="C25" s="51" t="s">
        <v>199</v>
      </c>
      <c r="D25" s="36">
        <f>'Int. Comp Assessment'!F166</f>
        <v>6</v>
      </c>
      <c r="E25" s="36">
        <f>'Int. Comp Assessment'!F167</f>
        <v>0</v>
      </c>
      <c r="F25" s="36">
        <f>'Int. Comp Assessment'!F168</f>
        <v>0</v>
      </c>
      <c r="G25" s="36">
        <f t="shared" si="3"/>
        <v>6</v>
      </c>
      <c r="H25" s="36">
        <f t="shared" si="6"/>
        <v>6</v>
      </c>
      <c r="I25" s="37">
        <f t="shared" si="7"/>
        <v>1</v>
      </c>
      <c r="J25" s="36">
        <v>2</v>
      </c>
    </row>
    <row r="26" spans="2:15" ht="34" x14ac:dyDescent="0.2">
      <c r="B26" s="192">
        <v>14</v>
      </c>
      <c r="C26" s="42" t="s">
        <v>404</v>
      </c>
      <c r="D26" s="38">
        <f>'Int. Comp Assessment'!F176</f>
        <v>6</v>
      </c>
      <c r="E26" s="38">
        <f>'Int. Comp Assessment'!F177</f>
        <v>0</v>
      </c>
      <c r="F26" s="38">
        <f>'Int. Comp Assessment'!F178</f>
        <v>0</v>
      </c>
      <c r="G26" s="38">
        <f t="shared" si="3"/>
        <v>6</v>
      </c>
      <c r="H26" s="38">
        <f t="shared" si="6"/>
        <v>6</v>
      </c>
      <c r="I26" s="39">
        <f t="shared" si="7"/>
        <v>1</v>
      </c>
      <c r="J26" s="38">
        <v>2</v>
      </c>
    </row>
    <row r="27" spans="2:15" ht="68" x14ac:dyDescent="0.2">
      <c r="B27" s="192">
        <v>15</v>
      </c>
      <c r="C27" s="51" t="s">
        <v>412</v>
      </c>
      <c r="D27" s="36">
        <f>'Int. Comp Assessment'!F186</f>
        <v>6</v>
      </c>
      <c r="E27" s="36">
        <f>'Int. Comp Assessment'!F187</f>
        <v>0</v>
      </c>
      <c r="F27" s="36">
        <f>'Int. Comp Assessment'!F188</f>
        <v>0</v>
      </c>
      <c r="G27" s="36">
        <f t="shared" si="3"/>
        <v>6</v>
      </c>
      <c r="H27" s="36">
        <f t="shared" si="6"/>
        <v>6</v>
      </c>
      <c r="I27" s="37">
        <f t="shared" si="7"/>
        <v>1</v>
      </c>
      <c r="J27" s="36">
        <v>2</v>
      </c>
    </row>
    <row r="28" spans="2:15" ht="34" x14ac:dyDescent="0.2">
      <c r="B28" s="46"/>
      <c r="C28" s="46" t="s">
        <v>22</v>
      </c>
      <c r="D28" s="34">
        <f>SUM(D13:D27)</f>
        <v>156</v>
      </c>
      <c r="E28" s="35">
        <f>SUM(E13:E27)</f>
        <v>0</v>
      </c>
      <c r="F28" s="33">
        <f>SUM(F13:F27)</f>
        <v>1</v>
      </c>
      <c r="G28" s="43">
        <f>SUM(G13:G27)</f>
        <v>157</v>
      </c>
      <c r="H28" s="43">
        <f>SUM(H13:H27)</f>
        <v>159</v>
      </c>
      <c r="I28" s="40">
        <f>SUM(I14:I27)/14</f>
        <v>0.98809523809523814</v>
      </c>
      <c r="J28" s="43">
        <f>SUM(J13:J27)</f>
        <v>53</v>
      </c>
    </row>
    <row r="29" spans="2:15" x14ac:dyDescent="0.2">
      <c r="B29" s="22"/>
      <c r="C29" s="22"/>
      <c r="D29" s="22"/>
      <c r="E29" s="48"/>
      <c r="F29" s="22"/>
      <c r="G29" s="22"/>
      <c r="H29" s="22"/>
      <c r="I29" s="49"/>
      <c r="J29" s="22"/>
    </row>
    <row r="30" spans="2:15" ht="34" customHeight="1" x14ac:dyDescent="0.2">
      <c r="B30" s="217" t="s">
        <v>314</v>
      </c>
      <c r="C30" s="217"/>
      <c r="D30" s="217"/>
      <c r="E30" s="217"/>
      <c r="F30" s="217"/>
      <c r="G30" s="217"/>
      <c r="H30" s="217"/>
      <c r="I30" s="217"/>
      <c r="J30" s="217"/>
      <c r="L30" s="209" t="s">
        <v>128</v>
      </c>
      <c r="M30" s="209"/>
      <c r="N30" s="75" t="s">
        <v>2</v>
      </c>
    </row>
    <row r="31" spans="2:15" ht="34" x14ac:dyDescent="0.2">
      <c r="B31" s="45" t="s">
        <v>11</v>
      </c>
      <c r="C31" s="43" t="s">
        <v>12</v>
      </c>
      <c r="D31" s="34" t="s">
        <v>23</v>
      </c>
      <c r="E31" s="35" t="s">
        <v>24</v>
      </c>
      <c r="F31" s="33" t="s">
        <v>25</v>
      </c>
      <c r="G31" s="43" t="s">
        <v>26</v>
      </c>
      <c r="H31" s="43" t="s">
        <v>27</v>
      </c>
      <c r="I31" s="43" t="s">
        <v>15</v>
      </c>
      <c r="J31" s="43" t="s">
        <v>16</v>
      </c>
      <c r="L31" s="203" t="s">
        <v>125</v>
      </c>
      <c r="M31" s="203"/>
      <c r="N31" s="54" t="s">
        <v>4</v>
      </c>
    </row>
    <row r="32" spans="2:15" ht="51" x14ac:dyDescent="0.2">
      <c r="B32" s="45">
        <v>11</v>
      </c>
      <c r="C32" s="45" t="s">
        <v>38</v>
      </c>
      <c r="D32" s="34">
        <f>'Int. Comp Assessment'!F274</f>
        <v>93</v>
      </c>
      <c r="E32" s="35">
        <f>'Int. Comp Assessment'!F275</f>
        <v>2</v>
      </c>
      <c r="F32" s="33">
        <f>'Int. Comp Assessment'!F276</f>
        <v>2</v>
      </c>
      <c r="G32" s="43">
        <f>SUM(D32:F32)</f>
        <v>97</v>
      </c>
      <c r="H32" s="43">
        <f>J32*3</f>
        <v>102</v>
      </c>
      <c r="I32" s="40">
        <f>G32/H32</f>
        <v>0.9509803921568627</v>
      </c>
      <c r="J32" s="43">
        <f>'Int. Comp Assessment'!D277</f>
        <v>34</v>
      </c>
      <c r="L32" s="204" t="s">
        <v>123</v>
      </c>
      <c r="M32" s="204"/>
      <c r="N32" s="55" t="s">
        <v>6</v>
      </c>
    </row>
    <row r="33" spans="2:14" x14ac:dyDescent="0.2">
      <c r="B33" s="31"/>
      <c r="C33" s="32"/>
      <c r="D33" s="31"/>
      <c r="E33" s="31"/>
      <c r="F33" s="31"/>
      <c r="G33" s="31"/>
      <c r="H33" s="32"/>
      <c r="I33" s="41"/>
      <c r="J33" s="32"/>
      <c r="L33" s="206" t="s">
        <v>122</v>
      </c>
      <c r="M33" s="206"/>
      <c r="N33" s="56" t="s">
        <v>8</v>
      </c>
    </row>
    <row r="34" spans="2:14" ht="17" x14ac:dyDescent="0.2">
      <c r="B34" s="31"/>
      <c r="C34" s="32"/>
      <c r="D34" s="32"/>
      <c r="E34" s="32"/>
      <c r="F34" s="32"/>
      <c r="G34" s="32"/>
      <c r="H34" s="32"/>
      <c r="I34" s="32"/>
      <c r="J34" s="32"/>
      <c r="L34" s="205" t="s">
        <v>124</v>
      </c>
      <c r="M34" s="205"/>
      <c r="N34" s="57" t="s">
        <v>130</v>
      </c>
    </row>
    <row r="35" spans="2:14" ht="17" x14ac:dyDescent="0.2">
      <c r="B35" s="31"/>
      <c r="C35" s="32"/>
      <c r="D35" s="32"/>
      <c r="E35" s="32"/>
      <c r="F35" s="32"/>
      <c r="G35" s="32"/>
      <c r="H35" s="32"/>
      <c r="I35" s="32"/>
      <c r="J35" s="32"/>
      <c r="L35" s="201" t="s">
        <v>136</v>
      </c>
      <c r="M35" s="201"/>
      <c r="N35" s="58" t="s">
        <v>131</v>
      </c>
    </row>
    <row r="36" spans="2:14" x14ac:dyDescent="0.2">
      <c r="B36" s="31"/>
      <c r="C36" s="32"/>
      <c r="D36" s="32"/>
      <c r="E36" s="32"/>
      <c r="F36" s="32"/>
      <c r="G36" s="32"/>
      <c r="H36" s="32"/>
      <c r="I36" s="32"/>
      <c r="J36" s="32"/>
    </row>
    <row r="37" spans="2:14" x14ac:dyDescent="0.2">
      <c r="B37" s="31"/>
      <c r="C37" s="32"/>
      <c r="D37" s="32"/>
      <c r="E37" s="32"/>
      <c r="F37" s="32"/>
      <c r="G37" s="32"/>
      <c r="H37" s="32"/>
      <c r="I37" s="32"/>
      <c r="J37" s="32"/>
    </row>
    <row r="38" spans="2:14" x14ac:dyDescent="0.2">
      <c r="B38" s="31"/>
      <c r="C38" s="32"/>
      <c r="D38" s="32"/>
      <c r="E38" s="32"/>
      <c r="F38" s="32"/>
      <c r="G38" s="32"/>
      <c r="H38" s="32"/>
      <c r="I38" s="32"/>
      <c r="J38" s="32"/>
    </row>
    <row r="39" spans="2:14" x14ac:dyDescent="0.2">
      <c r="B39" s="31"/>
      <c r="C39" s="32"/>
      <c r="D39" s="32"/>
      <c r="E39" s="32"/>
      <c r="F39" s="32"/>
      <c r="G39" s="32"/>
      <c r="H39" s="32"/>
      <c r="I39" s="32"/>
      <c r="J39" s="32"/>
    </row>
    <row r="40" spans="2:14" x14ac:dyDescent="0.2">
      <c r="B40" s="31"/>
      <c r="C40" s="32"/>
      <c r="D40" s="32"/>
      <c r="E40" s="32"/>
      <c r="F40" s="32"/>
      <c r="G40" s="32"/>
      <c r="H40" s="32"/>
      <c r="I40" s="32"/>
      <c r="J40" s="32"/>
    </row>
    <row r="41" spans="2:14" x14ac:dyDescent="0.2">
      <c r="B41" s="31"/>
      <c r="C41" s="32"/>
      <c r="D41" s="32"/>
      <c r="E41" s="32"/>
      <c r="F41" s="32"/>
      <c r="G41" s="32"/>
      <c r="H41" s="32"/>
      <c r="I41" s="32"/>
      <c r="J41" s="32"/>
    </row>
    <row r="42" spans="2:14" x14ac:dyDescent="0.2">
      <c r="B42" s="31"/>
      <c r="C42" s="32"/>
      <c r="D42" s="32"/>
      <c r="E42" s="32"/>
      <c r="F42" s="32"/>
      <c r="G42" s="32"/>
      <c r="H42" s="32"/>
      <c r="I42" s="32"/>
      <c r="J42" s="32"/>
    </row>
    <row r="43" spans="2:14" x14ac:dyDescent="0.2">
      <c r="B43" s="31"/>
      <c r="C43" s="32"/>
      <c r="D43" s="32"/>
      <c r="E43" s="32"/>
      <c r="F43" s="32"/>
      <c r="G43" s="32"/>
      <c r="H43" s="32"/>
      <c r="I43" s="32"/>
      <c r="J43" s="32"/>
    </row>
    <row r="44" spans="2:14" x14ac:dyDescent="0.2">
      <c r="B44" s="31"/>
      <c r="C44" s="32"/>
      <c r="D44" s="32"/>
      <c r="E44" s="32"/>
      <c r="F44" s="32"/>
      <c r="G44" s="32"/>
      <c r="H44" s="32"/>
      <c r="I44" s="32"/>
      <c r="J44" s="32"/>
    </row>
    <row r="45" spans="2:14" x14ac:dyDescent="0.2">
      <c r="B45" s="31"/>
      <c r="C45" s="32"/>
      <c r="D45" s="32"/>
      <c r="E45" s="32"/>
      <c r="F45" s="32"/>
      <c r="G45" s="32"/>
      <c r="H45" s="32"/>
      <c r="I45" s="32"/>
      <c r="J45" s="32"/>
    </row>
    <row r="46" spans="2:14" x14ac:dyDescent="0.2">
      <c r="B46" s="31"/>
      <c r="C46" s="32"/>
      <c r="D46" s="32"/>
      <c r="E46" s="32"/>
      <c r="F46" s="32"/>
      <c r="G46" s="32"/>
      <c r="H46" s="32"/>
      <c r="I46" s="32"/>
      <c r="J46" s="32"/>
    </row>
    <row r="47" spans="2:14" x14ac:dyDescent="0.2">
      <c r="B47" s="31"/>
      <c r="C47" s="32"/>
      <c r="D47" s="32"/>
      <c r="E47" s="32"/>
      <c r="F47" s="32"/>
      <c r="G47" s="32"/>
      <c r="H47" s="32"/>
      <c r="I47" s="32"/>
      <c r="J47" s="32"/>
    </row>
    <row r="48" spans="2:14" x14ac:dyDescent="0.2">
      <c r="B48" s="31"/>
      <c r="C48" s="32"/>
      <c r="D48" s="32"/>
      <c r="E48" s="32"/>
      <c r="F48" s="32"/>
      <c r="G48" s="32"/>
      <c r="H48" s="32"/>
      <c r="I48" s="32"/>
      <c r="J48" s="32"/>
    </row>
    <row r="49" spans="2:10" x14ac:dyDescent="0.2">
      <c r="B49" s="31"/>
      <c r="C49" s="32"/>
      <c r="D49" s="32"/>
      <c r="E49" s="32"/>
      <c r="F49" s="32"/>
      <c r="G49" s="32"/>
      <c r="H49" s="32"/>
      <c r="I49" s="32"/>
      <c r="J49" s="32"/>
    </row>
    <row r="50" spans="2:10" x14ac:dyDescent="0.2">
      <c r="B50" s="31"/>
      <c r="C50" s="32"/>
      <c r="D50" s="32"/>
      <c r="E50" s="32"/>
      <c r="F50" s="32"/>
      <c r="G50" s="32"/>
      <c r="H50" s="32"/>
      <c r="I50" s="32"/>
      <c r="J50" s="32"/>
    </row>
    <row r="51" spans="2:10" x14ac:dyDescent="0.2">
      <c r="B51" s="31"/>
      <c r="C51" s="32"/>
      <c r="D51" s="32"/>
      <c r="E51" s="32"/>
      <c r="F51" s="32"/>
      <c r="G51" s="32"/>
      <c r="H51" s="32"/>
      <c r="I51" s="32"/>
      <c r="J51" s="32"/>
    </row>
    <row r="52" spans="2:10" x14ac:dyDescent="0.2">
      <c r="B52" s="31"/>
      <c r="C52" s="32"/>
      <c r="D52" s="32"/>
      <c r="E52" s="32"/>
      <c r="F52" s="32"/>
      <c r="G52" s="32"/>
      <c r="H52" s="32"/>
      <c r="I52" s="32"/>
      <c r="J52" s="32"/>
    </row>
    <row r="53" spans="2:10" x14ac:dyDescent="0.2">
      <c r="B53" s="31"/>
      <c r="C53" s="32"/>
      <c r="D53" s="32"/>
      <c r="E53" s="32"/>
      <c r="F53" s="32"/>
      <c r="G53" s="32"/>
      <c r="H53" s="32"/>
      <c r="I53" s="32"/>
      <c r="J53" s="32"/>
    </row>
    <row r="54" spans="2:10" x14ac:dyDescent="0.2">
      <c r="B54" s="31"/>
      <c r="C54" s="32"/>
      <c r="D54" s="32"/>
      <c r="E54" s="32"/>
      <c r="F54" s="32"/>
      <c r="G54" s="32"/>
      <c r="H54" s="32"/>
      <c r="I54" s="32"/>
      <c r="J54" s="32"/>
    </row>
    <row r="55" spans="2:10" x14ac:dyDescent="0.2">
      <c r="B55" s="31"/>
      <c r="C55" s="32"/>
      <c r="D55" s="32"/>
      <c r="E55" s="32"/>
      <c r="F55" s="32"/>
      <c r="G55" s="32"/>
      <c r="H55" s="32"/>
      <c r="I55" s="32"/>
      <c r="J55" s="32"/>
    </row>
    <row r="56" spans="2:10" x14ac:dyDescent="0.2">
      <c r="B56" s="31"/>
      <c r="C56" s="32"/>
      <c r="D56" s="32"/>
      <c r="E56" s="32"/>
      <c r="F56" s="32"/>
      <c r="G56" s="32"/>
      <c r="H56" s="32"/>
      <c r="I56" s="32"/>
      <c r="J56" s="32"/>
    </row>
    <row r="57" spans="2:10" x14ac:dyDescent="0.2">
      <c r="B57" s="31"/>
      <c r="C57" s="32"/>
      <c r="D57" s="32"/>
      <c r="E57" s="32"/>
      <c r="F57" s="32"/>
      <c r="G57" s="32"/>
      <c r="H57" s="32"/>
      <c r="I57" s="32"/>
      <c r="J57" s="32"/>
    </row>
    <row r="58" spans="2:10" x14ac:dyDescent="0.2">
      <c r="B58" s="31"/>
      <c r="C58" s="32"/>
      <c r="D58" s="32"/>
      <c r="E58" s="32"/>
      <c r="F58" s="32"/>
      <c r="G58" s="32"/>
      <c r="H58" s="32"/>
      <c r="I58" s="32"/>
      <c r="J58" s="32"/>
    </row>
    <row r="59" spans="2:10" x14ac:dyDescent="0.2">
      <c r="B59" s="31"/>
      <c r="C59" s="32"/>
      <c r="D59" s="32"/>
      <c r="E59" s="32"/>
      <c r="F59" s="32"/>
      <c r="G59" s="32"/>
      <c r="H59" s="32"/>
      <c r="I59" s="32"/>
      <c r="J59" s="32"/>
    </row>
    <row r="60" spans="2:10" x14ac:dyDescent="0.2">
      <c r="B60" s="31"/>
      <c r="C60" s="32"/>
      <c r="D60" s="32"/>
      <c r="E60" s="32"/>
      <c r="F60" s="32"/>
      <c r="G60" s="32"/>
      <c r="H60" s="32"/>
      <c r="I60" s="32"/>
      <c r="J60" s="32"/>
    </row>
    <row r="61" spans="2:10" x14ac:dyDescent="0.2">
      <c r="B61" s="31"/>
      <c r="C61" s="32"/>
      <c r="D61" s="32"/>
      <c r="E61" s="32"/>
      <c r="F61" s="32"/>
      <c r="G61" s="32"/>
      <c r="H61" s="32"/>
      <c r="I61" s="32"/>
      <c r="J61" s="32"/>
    </row>
    <row r="62" spans="2:10" x14ac:dyDescent="0.2">
      <c r="B62" s="31"/>
      <c r="C62" s="32"/>
      <c r="D62" s="32"/>
      <c r="E62" s="32"/>
      <c r="F62" s="32"/>
      <c r="G62" s="32"/>
      <c r="H62" s="32"/>
      <c r="I62" s="32"/>
      <c r="J62" s="32"/>
    </row>
    <row r="63" spans="2:10" x14ac:dyDescent="0.2">
      <c r="B63" s="31"/>
      <c r="C63" s="32"/>
      <c r="D63" s="32"/>
      <c r="E63" s="32"/>
      <c r="F63" s="32"/>
      <c r="G63" s="32"/>
      <c r="H63" s="32"/>
      <c r="I63" s="32"/>
      <c r="J63" s="32"/>
    </row>
    <row r="64" spans="2:10" x14ac:dyDescent="0.2">
      <c r="B64" s="31"/>
      <c r="C64" s="32"/>
      <c r="D64" s="32"/>
      <c r="E64" s="32"/>
      <c r="F64" s="32"/>
      <c r="G64" s="32"/>
      <c r="H64" s="32"/>
      <c r="I64" s="32"/>
      <c r="J64" s="32"/>
    </row>
    <row r="65" spans="2:10" x14ac:dyDescent="0.2">
      <c r="B65" s="31"/>
      <c r="C65" s="32"/>
      <c r="D65" s="32"/>
      <c r="E65" s="32"/>
      <c r="F65" s="32"/>
      <c r="G65" s="32"/>
      <c r="H65" s="32"/>
      <c r="I65" s="32"/>
      <c r="J65" s="32"/>
    </row>
    <row r="66" spans="2:10" x14ac:dyDescent="0.2">
      <c r="B66" s="31"/>
      <c r="C66" s="32"/>
      <c r="D66" s="32"/>
      <c r="E66" s="32"/>
      <c r="F66" s="32"/>
      <c r="G66" s="32"/>
      <c r="H66" s="32"/>
      <c r="I66" s="32"/>
      <c r="J66" s="32"/>
    </row>
    <row r="67" spans="2:10" x14ac:dyDescent="0.2">
      <c r="B67" s="31"/>
      <c r="C67" s="32"/>
      <c r="D67" s="32"/>
      <c r="E67" s="32"/>
      <c r="F67" s="32"/>
      <c r="G67" s="32"/>
      <c r="H67" s="32"/>
      <c r="I67" s="32"/>
      <c r="J67" s="32"/>
    </row>
    <row r="68" spans="2:10" x14ac:dyDescent="0.2">
      <c r="B68" s="31"/>
      <c r="C68" s="32"/>
      <c r="D68" s="32"/>
      <c r="E68" s="32"/>
      <c r="F68" s="32"/>
      <c r="G68" s="32"/>
      <c r="H68" s="32"/>
      <c r="I68" s="32"/>
      <c r="J68" s="32"/>
    </row>
    <row r="69" spans="2:10" x14ac:dyDescent="0.2">
      <c r="B69" s="31"/>
      <c r="C69" s="32"/>
      <c r="D69" s="32"/>
      <c r="E69" s="32"/>
      <c r="F69" s="32"/>
      <c r="G69" s="32"/>
      <c r="H69" s="32"/>
      <c r="I69" s="32"/>
      <c r="J69" s="32"/>
    </row>
    <row r="70" spans="2:10" x14ac:dyDescent="0.2">
      <c r="B70" s="31"/>
      <c r="C70" s="32"/>
      <c r="D70" s="32"/>
      <c r="E70" s="32"/>
      <c r="F70" s="32"/>
      <c r="G70" s="32"/>
      <c r="H70" s="32"/>
      <c r="I70" s="32"/>
      <c r="J70" s="32"/>
    </row>
    <row r="71" spans="2:10" x14ac:dyDescent="0.2">
      <c r="B71" s="31"/>
      <c r="C71" s="32"/>
      <c r="D71" s="32"/>
      <c r="E71" s="32"/>
      <c r="F71" s="32"/>
      <c r="G71" s="32"/>
      <c r="H71" s="32"/>
      <c r="I71" s="32"/>
      <c r="J71" s="32"/>
    </row>
    <row r="72" spans="2:10" x14ac:dyDescent="0.2">
      <c r="B72" s="31"/>
      <c r="C72" s="32"/>
      <c r="D72" s="32"/>
      <c r="E72" s="32"/>
      <c r="F72" s="32"/>
      <c r="G72" s="32"/>
      <c r="H72" s="32"/>
      <c r="I72" s="32"/>
      <c r="J72" s="32"/>
    </row>
    <row r="73" spans="2:10" x14ac:dyDescent="0.2">
      <c r="B73" s="31"/>
      <c r="C73" s="32"/>
      <c r="D73" s="32"/>
      <c r="E73" s="32"/>
      <c r="F73" s="32"/>
      <c r="G73" s="32"/>
      <c r="H73" s="32"/>
      <c r="I73" s="32"/>
      <c r="J73" s="32"/>
    </row>
    <row r="74" spans="2:10" x14ac:dyDescent="0.2">
      <c r="B74" s="31"/>
      <c r="C74" s="32"/>
      <c r="D74" s="32"/>
      <c r="E74" s="32"/>
      <c r="F74" s="32"/>
      <c r="G74" s="32"/>
      <c r="H74" s="32"/>
      <c r="I74" s="32"/>
      <c r="J74" s="32"/>
    </row>
    <row r="75" spans="2:10" x14ac:dyDescent="0.2">
      <c r="B75" s="31"/>
      <c r="C75" s="32"/>
      <c r="D75" s="32"/>
      <c r="E75" s="32"/>
      <c r="F75" s="32"/>
      <c r="G75" s="32"/>
      <c r="H75" s="32"/>
      <c r="I75" s="32"/>
      <c r="J75" s="32"/>
    </row>
    <row r="76" spans="2:10" x14ac:dyDescent="0.2">
      <c r="B76" s="31"/>
      <c r="C76" s="32"/>
      <c r="D76" s="32"/>
      <c r="E76" s="32"/>
      <c r="F76" s="32"/>
      <c r="G76" s="32"/>
      <c r="H76" s="32"/>
      <c r="I76" s="32"/>
      <c r="J76" s="32"/>
    </row>
    <row r="77" spans="2:10" x14ac:dyDescent="0.2">
      <c r="B77" s="31"/>
      <c r="C77" s="32"/>
      <c r="D77" s="32"/>
      <c r="E77" s="32"/>
      <c r="F77" s="32"/>
      <c r="G77" s="32"/>
      <c r="H77" s="32"/>
      <c r="I77" s="32"/>
      <c r="J77" s="32"/>
    </row>
    <row r="78" spans="2:10" x14ac:dyDescent="0.2">
      <c r="B78" s="31"/>
      <c r="C78" s="32"/>
      <c r="D78" s="32"/>
      <c r="E78" s="32"/>
      <c r="F78" s="32"/>
      <c r="G78" s="32"/>
      <c r="H78" s="32"/>
      <c r="I78" s="32"/>
      <c r="J78" s="32"/>
    </row>
    <row r="79" spans="2:10" x14ac:dyDescent="0.2">
      <c r="B79" s="31"/>
      <c r="C79" s="32"/>
      <c r="D79" s="32"/>
      <c r="E79" s="32"/>
      <c r="F79" s="32"/>
      <c r="G79" s="32"/>
      <c r="H79" s="32"/>
      <c r="I79" s="32"/>
      <c r="J79" s="32"/>
    </row>
    <row r="80" spans="2:10" x14ac:dyDescent="0.2">
      <c r="B80" s="31"/>
      <c r="C80" s="32"/>
      <c r="D80" s="32"/>
      <c r="E80" s="32"/>
      <c r="F80" s="32"/>
      <c r="G80" s="32"/>
      <c r="H80" s="32"/>
      <c r="I80" s="32"/>
      <c r="J80" s="32"/>
    </row>
    <row r="81" spans="2:10" x14ac:dyDescent="0.2">
      <c r="B81" s="31"/>
      <c r="C81" s="32"/>
      <c r="D81" s="32"/>
      <c r="E81" s="32"/>
      <c r="F81" s="32"/>
      <c r="G81" s="32"/>
      <c r="H81" s="32"/>
      <c r="I81" s="32"/>
      <c r="J81" s="32"/>
    </row>
    <row r="82" spans="2:10" x14ac:dyDescent="0.2">
      <c r="B82" s="31"/>
      <c r="C82" s="32"/>
      <c r="D82" s="32"/>
      <c r="E82" s="32"/>
      <c r="F82" s="32"/>
      <c r="G82" s="32"/>
      <c r="H82" s="32"/>
      <c r="I82" s="32"/>
      <c r="J82" s="32"/>
    </row>
  </sheetData>
  <sheetProtection algorithmName="SHA-512" hashValue="hia++N1VVDmqRkLPPyFgXWZf23q1DK5xRd8fSUkxaHADeYqgtoBlxouKCZIy064iCvCNUucdiKWRYiCLuTdt5w==" saltValue="7MCM9zZADY25h+fRH4aLlg==" spinCount="100000" sheet="1" objects="1" scenarios="1"/>
  <mergeCells count="21">
    <mergeCell ref="L34:M34"/>
    <mergeCell ref="L35:M35"/>
    <mergeCell ref="M12:N12"/>
    <mergeCell ref="M13:N13"/>
    <mergeCell ref="M14:N14"/>
    <mergeCell ref="M15:N15"/>
    <mergeCell ref="M16:N16"/>
    <mergeCell ref="M17:N17"/>
    <mergeCell ref="L30:M30"/>
    <mergeCell ref="L31:M31"/>
    <mergeCell ref="L32:M32"/>
    <mergeCell ref="L33:M33"/>
    <mergeCell ref="B30:J30"/>
    <mergeCell ref="B5:J5"/>
    <mergeCell ref="B12:J12"/>
    <mergeCell ref="M10:N10"/>
    <mergeCell ref="M5:N5"/>
    <mergeCell ref="M6:N6"/>
    <mergeCell ref="M7:N7"/>
    <mergeCell ref="M8:N8"/>
    <mergeCell ref="M9:N9"/>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F11DA-613E-164C-AC63-BAD75BFFB5F1}">
  <sheetPr>
    <pageSetUpPr fitToPage="1"/>
  </sheetPr>
  <dimension ref="A1:V358"/>
  <sheetViews>
    <sheetView zoomScale="80" zoomScaleNormal="80" zoomScalePageLayoutView="80" workbookViewId="0">
      <selection activeCell="K30" sqref="K30"/>
    </sheetView>
  </sheetViews>
  <sheetFormatPr baseColWidth="10" defaultColWidth="10.83203125" defaultRowHeight="16" x14ac:dyDescent="0.2"/>
  <cols>
    <col min="1" max="1" width="10.83203125" style="69"/>
    <col min="2" max="6" width="10.83203125" style="32"/>
    <col min="7" max="7" width="6.33203125" style="31" customWidth="1"/>
    <col min="8" max="8" width="28" style="32" customWidth="1"/>
    <col min="9" max="11" width="17" style="32" customWidth="1"/>
    <col min="12" max="13" width="10.33203125" style="32" customWidth="1"/>
    <col min="14" max="15" width="10.33203125" style="69" customWidth="1"/>
    <col min="16" max="17" width="10.83203125" style="69"/>
    <col min="18" max="16384" width="10.83203125" style="32"/>
  </cols>
  <sheetData>
    <row r="1" spans="1:14" ht="35" customHeight="1" x14ac:dyDescent="0.2">
      <c r="A1" s="67"/>
      <c r="B1" s="67"/>
      <c r="C1" s="67"/>
      <c r="D1" s="67"/>
      <c r="E1" s="67"/>
      <c r="F1" s="67"/>
      <c r="G1" s="66"/>
      <c r="H1" s="67"/>
      <c r="I1" s="67"/>
      <c r="J1" s="67"/>
      <c r="K1" s="67"/>
      <c r="L1" s="67"/>
      <c r="M1" s="67"/>
      <c r="N1" s="67"/>
    </row>
    <row r="2" spans="1:14" ht="35" customHeight="1" x14ac:dyDescent="0.2">
      <c r="A2" s="66"/>
      <c r="B2" s="67"/>
      <c r="C2" s="67"/>
      <c r="D2" s="67"/>
      <c r="E2" s="67"/>
      <c r="F2" s="67"/>
      <c r="G2" s="67"/>
      <c r="H2" s="67"/>
      <c r="I2" s="67"/>
      <c r="K2" s="208" t="s">
        <v>126</v>
      </c>
      <c r="L2" s="208"/>
      <c r="M2" s="107" t="s">
        <v>2</v>
      </c>
      <c r="N2" s="67"/>
    </row>
    <row r="3" spans="1:14" ht="35" customHeight="1" x14ac:dyDescent="0.2">
      <c r="A3" s="66"/>
      <c r="B3" s="67"/>
      <c r="C3" s="67"/>
      <c r="D3" s="67"/>
      <c r="E3" s="67"/>
      <c r="F3" s="67"/>
      <c r="G3" s="67"/>
      <c r="H3" s="67"/>
      <c r="I3" s="67"/>
      <c r="J3" s="67"/>
      <c r="K3" s="203" t="s">
        <v>3</v>
      </c>
      <c r="L3" s="203"/>
      <c r="M3" s="105" t="s">
        <v>4</v>
      </c>
      <c r="N3" s="67"/>
    </row>
    <row r="4" spans="1:14" ht="35" customHeight="1" x14ac:dyDescent="0.2">
      <c r="A4" s="66"/>
      <c r="B4" s="67"/>
      <c r="C4" s="67"/>
      <c r="D4" s="67"/>
      <c r="E4" s="67"/>
      <c r="F4" s="67"/>
      <c r="G4" s="67"/>
      <c r="H4" s="67"/>
      <c r="I4" s="67"/>
      <c r="J4" s="67"/>
      <c r="K4" s="204" t="s">
        <v>5</v>
      </c>
      <c r="L4" s="204"/>
      <c r="M4" s="106" t="s">
        <v>6</v>
      </c>
      <c r="N4" s="67"/>
    </row>
    <row r="5" spans="1:14" ht="35" customHeight="1" x14ac:dyDescent="0.2">
      <c r="A5" s="66"/>
      <c r="B5" s="67"/>
      <c r="C5" s="67"/>
      <c r="D5" s="67"/>
      <c r="E5" s="67"/>
      <c r="F5" s="67"/>
      <c r="G5" s="67"/>
      <c r="H5" s="67"/>
      <c r="I5" s="67"/>
      <c r="J5" s="67"/>
      <c r="K5" s="206" t="s">
        <v>137</v>
      </c>
      <c r="L5" s="206"/>
      <c r="M5" s="102" t="s">
        <v>8</v>
      </c>
      <c r="N5" s="67"/>
    </row>
    <row r="6" spans="1:14" ht="35" customHeight="1" x14ac:dyDescent="0.2">
      <c r="A6" s="66"/>
      <c r="B6" s="67"/>
      <c r="C6" s="67"/>
      <c r="D6" s="67"/>
      <c r="E6" s="67"/>
      <c r="F6" s="67"/>
      <c r="G6" s="67"/>
      <c r="H6" s="67"/>
      <c r="I6" s="67"/>
      <c r="J6" s="67"/>
      <c r="K6" s="205" t="s">
        <v>9</v>
      </c>
      <c r="L6" s="205"/>
      <c r="M6" s="57" t="s">
        <v>130</v>
      </c>
      <c r="N6" s="67"/>
    </row>
    <row r="7" spans="1:14" ht="35" customHeight="1" x14ac:dyDescent="0.2">
      <c r="A7" s="66"/>
      <c r="B7" s="67"/>
      <c r="C7" s="67"/>
      <c r="D7" s="67"/>
      <c r="E7" s="67"/>
      <c r="F7" s="67"/>
      <c r="G7" s="67"/>
      <c r="H7" s="67"/>
      <c r="I7" s="67"/>
      <c r="J7" s="67"/>
      <c r="K7" s="201" t="s">
        <v>10</v>
      </c>
      <c r="L7" s="201"/>
      <c r="M7" s="58" t="s">
        <v>131</v>
      </c>
      <c r="N7" s="67"/>
    </row>
    <row r="8" spans="1:14" ht="35" customHeight="1" x14ac:dyDescent="0.2">
      <c r="A8" s="66"/>
      <c r="B8" s="200" t="s">
        <v>332</v>
      </c>
      <c r="C8" s="200"/>
      <c r="D8" s="200"/>
      <c r="E8" s="200"/>
      <c r="F8" s="200"/>
      <c r="G8" s="200"/>
      <c r="H8" s="200"/>
      <c r="I8" s="200"/>
      <c r="J8" s="200"/>
      <c r="K8" s="67"/>
      <c r="L8" s="67"/>
      <c r="M8" s="67"/>
      <c r="N8" s="67"/>
    </row>
    <row r="9" spans="1:14" ht="35" customHeight="1" x14ac:dyDescent="0.2">
      <c r="A9" s="66"/>
      <c r="B9" s="67"/>
      <c r="C9" s="67"/>
      <c r="D9" s="67"/>
      <c r="E9" s="67"/>
      <c r="F9" s="67"/>
      <c r="G9" s="66"/>
      <c r="H9" s="67"/>
      <c r="I9" s="67"/>
      <c r="J9" s="67"/>
      <c r="K9" s="67"/>
      <c r="L9" s="67"/>
      <c r="M9" s="67"/>
      <c r="N9" s="67"/>
    </row>
    <row r="10" spans="1:14" ht="35" customHeight="1" x14ac:dyDescent="0.2">
      <c r="A10" s="66"/>
      <c r="B10" s="67"/>
      <c r="C10" s="67"/>
      <c r="D10" s="67"/>
      <c r="E10" s="67"/>
      <c r="F10" s="67"/>
      <c r="G10" s="67"/>
      <c r="H10" s="67"/>
      <c r="I10" s="67"/>
      <c r="J10" s="67"/>
      <c r="K10" s="202" t="s">
        <v>133</v>
      </c>
      <c r="L10" s="202"/>
      <c r="M10" s="104" t="s">
        <v>2</v>
      </c>
      <c r="N10" s="67"/>
    </row>
    <row r="11" spans="1:14" ht="35" customHeight="1" x14ac:dyDescent="0.2">
      <c r="A11" s="66"/>
      <c r="B11" s="67"/>
      <c r="C11" s="67"/>
      <c r="D11" s="67"/>
      <c r="E11" s="67"/>
      <c r="F11" s="67"/>
      <c r="G11" s="67"/>
      <c r="H11" s="67"/>
      <c r="I11" s="67"/>
      <c r="J11" s="67"/>
      <c r="K11" s="203" t="s">
        <v>125</v>
      </c>
      <c r="L11" s="203"/>
      <c r="M11" s="105" t="s">
        <v>4</v>
      </c>
      <c r="N11" s="67"/>
    </row>
    <row r="12" spans="1:14" ht="35" customHeight="1" x14ac:dyDescent="0.2">
      <c r="A12" s="66"/>
      <c r="B12" s="67"/>
      <c r="C12" s="67"/>
      <c r="D12" s="67"/>
      <c r="E12" s="67"/>
      <c r="F12" s="67"/>
      <c r="G12" s="67"/>
      <c r="H12" s="67"/>
      <c r="I12" s="67"/>
      <c r="J12" s="67"/>
      <c r="K12" s="204" t="s">
        <v>123</v>
      </c>
      <c r="L12" s="204"/>
      <c r="M12" s="106" t="s">
        <v>6</v>
      </c>
      <c r="N12" s="67"/>
    </row>
    <row r="13" spans="1:14" ht="35" customHeight="1" x14ac:dyDescent="0.2">
      <c r="A13" s="66"/>
      <c r="B13" s="67"/>
      <c r="C13" s="67"/>
      <c r="D13" s="67"/>
      <c r="E13" s="67"/>
      <c r="F13" s="67"/>
      <c r="G13" s="67"/>
      <c r="H13" s="67"/>
      <c r="I13" s="67"/>
      <c r="J13" s="67"/>
      <c r="K13" s="206" t="s">
        <v>122</v>
      </c>
      <c r="L13" s="206"/>
      <c r="M13" s="102" t="s">
        <v>8</v>
      </c>
      <c r="N13" s="67"/>
    </row>
    <row r="14" spans="1:14" ht="35" customHeight="1" x14ac:dyDescent="0.2">
      <c r="A14" s="66"/>
      <c r="B14" s="67"/>
      <c r="C14" s="67"/>
      <c r="D14" s="67"/>
      <c r="E14" s="67"/>
      <c r="F14" s="67"/>
      <c r="G14" s="67"/>
      <c r="H14" s="67"/>
      <c r="I14" s="67"/>
      <c r="J14" s="67"/>
      <c r="K14" s="205" t="s">
        <v>124</v>
      </c>
      <c r="L14" s="205"/>
      <c r="M14" s="57" t="s">
        <v>130</v>
      </c>
      <c r="N14" s="67"/>
    </row>
    <row r="15" spans="1:14" ht="35" customHeight="1" x14ac:dyDescent="0.2">
      <c r="A15" s="67"/>
      <c r="B15" s="67"/>
      <c r="C15" s="67"/>
      <c r="D15" s="67"/>
      <c r="E15" s="67"/>
      <c r="F15" s="67"/>
      <c r="G15" s="66"/>
      <c r="H15" s="67"/>
      <c r="I15" s="67"/>
      <c r="J15" s="67"/>
      <c r="K15" s="201" t="s">
        <v>136</v>
      </c>
      <c r="L15" s="201"/>
      <c r="M15" s="58" t="s">
        <v>131</v>
      </c>
      <c r="N15" s="67"/>
    </row>
    <row r="16" spans="1:14" ht="35" customHeight="1" x14ac:dyDescent="0.2">
      <c r="A16" s="67"/>
      <c r="B16" s="220" t="s">
        <v>135</v>
      </c>
      <c r="C16" s="220"/>
      <c r="D16" s="220"/>
      <c r="E16" s="220"/>
      <c r="F16" s="220"/>
      <c r="G16" s="220"/>
      <c r="H16" s="220"/>
      <c r="I16" s="220"/>
      <c r="J16" s="220"/>
      <c r="K16" s="103"/>
      <c r="L16" s="103"/>
      <c r="M16" s="103"/>
      <c r="N16" s="67"/>
    </row>
    <row r="17" spans="1:22" ht="35" customHeight="1" x14ac:dyDescent="0.2">
      <c r="A17" s="66"/>
      <c r="B17" s="67"/>
      <c r="C17" s="67"/>
      <c r="D17" s="67"/>
      <c r="E17" s="67"/>
      <c r="F17" s="67"/>
      <c r="G17" s="67"/>
      <c r="H17" s="67"/>
      <c r="I17" s="67"/>
      <c r="J17" s="67"/>
      <c r="K17" s="67"/>
      <c r="L17" s="67"/>
      <c r="M17" s="67"/>
      <c r="N17" s="67"/>
    </row>
    <row r="18" spans="1:22" ht="35" customHeight="1" x14ac:dyDescent="0.2">
      <c r="A18" s="66"/>
      <c r="B18" s="67"/>
      <c r="C18" s="67"/>
      <c r="D18" s="67"/>
      <c r="E18" s="67"/>
      <c r="F18" s="67"/>
      <c r="G18" s="67"/>
      <c r="H18" s="67"/>
      <c r="I18" s="67"/>
      <c r="J18" s="67"/>
      <c r="K18" s="209" t="s">
        <v>132</v>
      </c>
      <c r="L18" s="209"/>
      <c r="M18" s="108" t="s">
        <v>2</v>
      </c>
      <c r="N18" s="67"/>
    </row>
    <row r="19" spans="1:22" ht="35" customHeight="1" x14ac:dyDescent="0.2">
      <c r="A19" s="66"/>
      <c r="B19" s="67"/>
      <c r="C19" s="67"/>
      <c r="D19" s="67"/>
      <c r="E19" s="67"/>
      <c r="F19" s="67"/>
      <c r="G19" s="67"/>
      <c r="H19" s="67"/>
      <c r="I19" s="67"/>
      <c r="J19" s="67"/>
      <c r="K19" s="203" t="s">
        <v>125</v>
      </c>
      <c r="L19" s="203"/>
      <c r="M19" s="105" t="s">
        <v>4</v>
      </c>
      <c r="N19" s="67"/>
    </row>
    <row r="20" spans="1:22" ht="35" customHeight="1" x14ac:dyDescent="0.2">
      <c r="A20" s="66"/>
      <c r="B20" s="67"/>
      <c r="C20" s="67"/>
      <c r="D20" s="67"/>
      <c r="E20" s="67"/>
      <c r="F20" s="67"/>
      <c r="G20" s="67"/>
      <c r="H20" s="67"/>
      <c r="I20" s="67"/>
      <c r="J20" s="67"/>
      <c r="K20" s="204" t="s">
        <v>123</v>
      </c>
      <c r="L20" s="204"/>
      <c r="M20" s="106" t="s">
        <v>6</v>
      </c>
      <c r="N20" s="67"/>
    </row>
    <row r="21" spans="1:22" ht="35" customHeight="1" x14ac:dyDescent="0.2">
      <c r="A21" s="66"/>
      <c r="B21" s="67"/>
      <c r="C21" s="67"/>
      <c r="D21" s="67"/>
      <c r="E21" s="67"/>
      <c r="F21" s="67"/>
      <c r="G21" s="67"/>
      <c r="H21" s="67"/>
      <c r="I21" s="67"/>
      <c r="J21" s="67"/>
      <c r="K21" s="206" t="s">
        <v>122</v>
      </c>
      <c r="L21" s="206"/>
      <c r="M21" s="102" t="s">
        <v>8</v>
      </c>
      <c r="N21" s="67"/>
    </row>
    <row r="22" spans="1:22" ht="35" customHeight="1" x14ac:dyDescent="0.2">
      <c r="A22" s="66"/>
      <c r="B22" s="67"/>
      <c r="C22" s="67"/>
      <c r="D22" s="67"/>
      <c r="E22" s="67"/>
      <c r="F22" s="67"/>
      <c r="G22" s="67"/>
      <c r="H22" s="67"/>
      <c r="I22" s="67"/>
      <c r="J22" s="67"/>
      <c r="K22" s="205" t="s">
        <v>124</v>
      </c>
      <c r="L22" s="205"/>
      <c r="M22" s="57" t="s">
        <v>130</v>
      </c>
      <c r="N22" s="67"/>
    </row>
    <row r="23" spans="1:22" ht="35" customHeight="1" x14ac:dyDescent="0.2">
      <c r="A23" s="66"/>
      <c r="B23" s="67"/>
      <c r="C23" s="67"/>
      <c r="D23" s="67"/>
      <c r="E23" s="67"/>
      <c r="F23" s="67"/>
      <c r="G23" s="66"/>
      <c r="H23" s="67"/>
      <c r="I23" s="67"/>
      <c r="J23" s="67"/>
      <c r="K23" s="201" t="s">
        <v>136</v>
      </c>
      <c r="L23" s="201"/>
      <c r="M23" s="58" t="s">
        <v>131</v>
      </c>
      <c r="N23" s="67"/>
    </row>
    <row r="24" spans="1:22" ht="35" customHeight="1" x14ac:dyDescent="0.2">
      <c r="A24" s="66"/>
      <c r="B24" s="200" t="s">
        <v>134</v>
      </c>
      <c r="C24" s="200"/>
      <c r="D24" s="200"/>
      <c r="E24" s="200"/>
      <c r="F24" s="200"/>
      <c r="G24" s="200"/>
      <c r="H24" s="200"/>
      <c r="I24" s="200"/>
      <c r="J24" s="200"/>
      <c r="K24" s="103"/>
      <c r="L24" s="103"/>
      <c r="M24" s="103"/>
      <c r="N24" s="103"/>
      <c r="O24" s="70"/>
    </row>
    <row r="25" spans="1:22" ht="35" customHeight="1" x14ac:dyDescent="0.2">
      <c r="A25" s="66"/>
      <c r="B25" s="67"/>
      <c r="C25" s="67"/>
      <c r="D25" s="67"/>
      <c r="E25" s="67"/>
      <c r="F25" s="67"/>
      <c r="G25" s="103"/>
      <c r="H25" s="103"/>
      <c r="I25" s="103"/>
      <c r="J25" s="103"/>
      <c r="K25" s="103"/>
      <c r="L25" s="103"/>
      <c r="M25" s="103"/>
      <c r="N25" s="103"/>
      <c r="O25" s="70"/>
      <c r="V25" s="32" t="s">
        <v>80</v>
      </c>
    </row>
    <row r="26" spans="1:22" ht="35" customHeight="1" x14ac:dyDescent="0.2">
      <c r="A26" s="66"/>
      <c r="B26" s="67"/>
      <c r="C26" s="67"/>
      <c r="D26" s="67"/>
      <c r="E26" s="67"/>
      <c r="F26" s="67"/>
      <c r="G26" s="67"/>
      <c r="H26" s="67"/>
      <c r="I26" s="67"/>
      <c r="J26" s="67"/>
      <c r="K26" s="103"/>
      <c r="L26" s="103"/>
      <c r="M26" s="103"/>
      <c r="N26" s="67"/>
    </row>
    <row r="27" spans="1:22" ht="35" customHeight="1" x14ac:dyDescent="0.2">
      <c r="A27" s="67"/>
      <c r="B27" s="67"/>
      <c r="C27" s="67"/>
      <c r="D27" s="67"/>
      <c r="E27" s="67"/>
      <c r="F27" s="67"/>
      <c r="G27" s="66"/>
      <c r="H27" s="67"/>
      <c r="I27" s="67"/>
      <c r="J27" s="67"/>
      <c r="K27" s="67"/>
      <c r="L27" s="67"/>
      <c r="M27" s="67"/>
      <c r="N27" s="67"/>
    </row>
    <row r="28" spans="1:22" ht="35" customHeight="1" x14ac:dyDescent="0.2">
      <c r="A28" s="67"/>
      <c r="B28" s="67"/>
      <c r="C28" s="67"/>
      <c r="D28" s="67"/>
      <c r="E28" s="67"/>
      <c r="F28" s="67"/>
      <c r="G28" s="66"/>
      <c r="H28" s="67"/>
      <c r="I28" s="67"/>
      <c r="J28" s="67"/>
      <c r="K28" s="67"/>
      <c r="L28" s="67"/>
      <c r="M28" s="67"/>
      <c r="N28" s="67"/>
    </row>
    <row r="29" spans="1:22" ht="35" customHeight="1" x14ac:dyDescent="0.2">
      <c r="A29" s="67"/>
      <c r="B29" s="67"/>
      <c r="C29" s="67"/>
      <c r="D29" s="67"/>
      <c r="E29" s="67"/>
      <c r="F29" s="67"/>
      <c r="G29" s="66"/>
      <c r="H29" s="67"/>
      <c r="I29" s="67"/>
      <c r="J29" s="67"/>
      <c r="K29" s="67"/>
      <c r="L29" s="67"/>
      <c r="M29" s="67"/>
      <c r="N29" s="67"/>
    </row>
    <row r="30" spans="1:22" ht="35" customHeight="1" x14ac:dyDescent="0.2">
      <c r="A30" s="67"/>
      <c r="B30" s="67"/>
      <c r="C30" s="67"/>
      <c r="D30" s="67"/>
      <c r="E30" s="67"/>
      <c r="F30" s="67"/>
      <c r="G30" s="66"/>
      <c r="H30" s="67"/>
      <c r="I30" s="67"/>
      <c r="J30" s="67"/>
      <c r="K30" s="67"/>
      <c r="L30" s="67"/>
      <c r="M30" s="67"/>
      <c r="N30" s="67"/>
    </row>
    <row r="31" spans="1:22" ht="35" customHeight="1" x14ac:dyDescent="0.2">
      <c r="A31" s="67"/>
      <c r="B31" s="67"/>
      <c r="C31" s="67"/>
      <c r="D31" s="67"/>
      <c r="E31" s="67"/>
      <c r="F31" s="67"/>
      <c r="G31" s="66"/>
      <c r="H31" s="67"/>
      <c r="I31" s="67"/>
      <c r="J31" s="67"/>
      <c r="K31" s="67"/>
      <c r="L31" s="67"/>
      <c r="M31" s="67"/>
      <c r="N31" s="67"/>
    </row>
    <row r="32" spans="1:22" ht="35" customHeight="1" x14ac:dyDescent="0.2">
      <c r="A32" s="67"/>
      <c r="B32" s="67"/>
      <c r="C32" s="67"/>
      <c r="D32" s="67"/>
      <c r="E32" s="67"/>
      <c r="F32" s="67"/>
      <c r="G32" s="66"/>
      <c r="H32" s="67"/>
      <c r="I32" s="67"/>
      <c r="J32" s="67"/>
      <c r="K32" s="67"/>
      <c r="L32" s="67"/>
      <c r="M32" s="67"/>
      <c r="N32" s="67"/>
    </row>
    <row r="33" spans="1:17" ht="35" customHeight="1" x14ac:dyDescent="0.2">
      <c r="A33" s="67"/>
      <c r="B33" s="67"/>
      <c r="C33" s="67"/>
      <c r="D33" s="67"/>
      <c r="E33" s="67"/>
      <c r="F33" s="67"/>
      <c r="G33" s="66"/>
      <c r="H33" s="67"/>
      <c r="I33" s="67"/>
      <c r="J33" s="67"/>
      <c r="K33" s="67"/>
      <c r="L33" s="67"/>
      <c r="M33" s="67"/>
      <c r="N33" s="67"/>
    </row>
    <row r="34" spans="1:17" x14ac:dyDescent="0.2">
      <c r="A34" s="32"/>
      <c r="G34" s="32"/>
      <c r="N34" s="32"/>
      <c r="O34" s="32"/>
      <c r="P34" s="32"/>
      <c r="Q34" s="32"/>
    </row>
    <row r="35" spans="1:17" x14ac:dyDescent="0.2">
      <c r="A35" s="32"/>
      <c r="G35" s="32"/>
      <c r="N35" s="32"/>
      <c r="O35" s="32"/>
      <c r="P35" s="32"/>
      <c r="Q35" s="32"/>
    </row>
    <row r="36" spans="1:17" x14ac:dyDescent="0.2">
      <c r="A36" s="32"/>
      <c r="G36" s="32"/>
      <c r="N36" s="32"/>
      <c r="O36" s="32"/>
      <c r="P36" s="32"/>
      <c r="Q36" s="32"/>
    </row>
    <row r="37" spans="1:17" x14ac:dyDescent="0.2">
      <c r="A37" s="32"/>
      <c r="G37" s="32"/>
      <c r="N37" s="32"/>
      <c r="O37" s="32"/>
      <c r="P37" s="32"/>
      <c r="Q37" s="32"/>
    </row>
    <row r="38" spans="1:17" x14ac:dyDescent="0.2">
      <c r="A38" s="32"/>
      <c r="G38" s="32"/>
      <c r="N38" s="32"/>
      <c r="O38" s="32"/>
      <c r="P38" s="32"/>
      <c r="Q38" s="32"/>
    </row>
    <row r="39" spans="1:17" x14ac:dyDescent="0.2">
      <c r="A39" s="32"/>
      <c r="G39" s="32"/>
      <c r="N39" s="32"/>
      <c r="O39" s="32"/>
      <c r="P39" s="32"/>
      <c r="Q39" s="32"/>
    </row>
    <row r="40" spans="1:17" x14ac:dyDescent="0.2">
      <c r="A40" s="32"/>
      <c r="G40" s="32"/>
      <c r="N40" s="32"/>
      <c r="O40" s="32"/>
      <c r="P40" s="32"/>
      <c r="Q40" s="32"/>
    </row>
    <row r="41" spans="1:17" x14ac:dyDescent="0.2">
      <c r="A41" s="32"/>
      <c r="G41" s="32"/>
      <c r="N41" s="32"/>
      <c r="O41" s="32"/>
      <c r="P41" s="32"/>
      <c r="Q41" s="32"/>
    </row>
    <row r="42" spans="1:17" x14ac:dyDescent="0.2">
      <c r="A42" s="32"/>
      <c r="G42" s="32"/>
      <c r="N42" s="32"/>
      <c r="O42" s="32"/>
      <c r="P42" s="32"/>
      <c r="Q42" s="32"/>
    </row>
    <row r="43" spans="1:17" x14ac:dyDescent="0.2">
      <c r="A43" s="32"/>
      <c r="G43" s="32"/>
      <c r="N43" s="32"/>
      <c r="O43" s="32"/>
      <c r="P43" s="32"/>
      <c r="Q43" s="32"/>
    </row>
    <row r="44" spans="1:17" x14ac:dyDescent="0.2">
      <c r="A44" s="32"/>
      <c r="G44" s="32"/>
      <c r="N44" s="32"/>
      <c r="O44" s="32"/>
      <c r="P44" s="32"/>
      <c r="Q44" s="32"/>
    </row>
    <row r="45" spans="1:17" x14ac:dyDescent="0.2">
      <c r="A45" s="32"/>
      <c r="G45" s="32"/>
      <c r="N45" s="32"/>
      <c r="O45" s="32"/>
      <c r="P45" s="32"/>
      <c r="Q45" s="32"/>
    </row>
    <row r="46" spans="1:17" x14ac:dyDescent="0.2">
      <c r="A46" s="32"/>
      <c r="G46" s="32"/>
      <c r="N46" s="32"/>
      <c r="O46" s="32"/>
      <c r="P46" s="32"/>
      <c r="Q46" s="32"/>
    </row>
    <row r="47" spans="1:17" x14ac:dyDescent="0.2">
      <c r="A47" s="32"/>
      <c r="G47" s="32"/>
      <c r="N47" s="32"/>
      <c r="O47" s="32"/>
      <c r="P47" s="32"/>
      <c r="Q47" s="32"/>
    </row>
    <row r="48" spans="1:17" x14ac:dyDescent="0.2">
      <c r="A48" s="32"/>
      <c r="G48" s="32"/>
      <c r="N48" s="32"/>
      <c r="O48" s="32"/>
      <c r="P48" s="32"/>
      <c r="Q48" s="32"/>
    </row>
    <row r="49" spans="1:17" x14ac:dyDescent="0.2">
      <c r="A49" s="32"/>
      <c r="G49" s="32"/>
      <c r="N49" s="32"/>
      <c r="O49" s="32"/>
      <c r="P49" s="32"/>
      <c r="Q49" s="32"/>
    </row>
    <row r="50" spans="1:17" x14ac:dyDescent="0.2">
      <c r="A50" s="32"/>
      <c r="G50" s="32"/>
      <c r="N50" s="32"/>
      <c r="O50" s="32"/>
      <c r="P50" s="32"/>
      <c r="Q50" s="32"/>
    </row>
    <row r="51" spans="1:17" x14ac:dyDescent="0.2">
      <c r="A51" s="32"/>
      <c r="G51" s="32"/>
      <c r="N51" s="32"/>
      <c r="O51" s="32"/>
      <c r="P51" s="32"/>
      <c r="Q51" s="32"/>
    </row>
    <row r="52" spans="1:17" x14ac:dyDescent="0.2">
      <c r="A52" s="32"/>
      <c r="G52" s="32"/>
      <c r="N52" s="32"/>
      <c r="O52" s="32"/>
      <c r="P52" s="32"/>
      <c r="Q52" s="32"/>
    </row>
    <row r="53" spans="1:17" x14ac:dyDescent="0.2">
      <c r="A53" s="32"/>
      <c r="G53" s="32"/>
      <c r="N53" s="32"/>
      <c r="O53" s="32"/>
      <c r="P53" s="32"/>
      <c r="Q53" s="32"/>
    </row>
    <row r="54" spans="1:17" x14ac:dyDescent="0.2">
      <c r="A54" s="32"/>
      <c r="G54" s="32"/>
      <c r="N54" s="32"/>
      <c r="O54" s="32"/>
      <c r="P54" s="32"/>
      <c r="Q54" s="32"/>
    </row>
    <row r="55" spans="1:17" x14ac:dyDescent="0.2">
      <c r="A55" s="32"/>
      <c r="G55" s="32"/>
      <c r="N55" s="32"/>
      <c r="O55" s="32"/>
      <c r="P55" s="32"/>
      <c r="Q55" s="32"/>
    </row>
    <row r="56" spans="1:17" x14ac:dyDescent="0.2">
      <c r="A56" s="32"/>
      <c r="G56" s="32"/>
      <c r="N56" s="32"/>
      <c r="O56" s="32"/>
      <c r="P56" s="32"/>
      <c r="Q56" s="32"/>
    </row>
    <row r="57" spans="1:17" x14ac:dyDescent="0.2">
      <c r="A57" s="32"/>
      <c r="G57" s="32"/>
      <c r="N57" s="32"/>
      <c r="O57" s="32"/>
      <c r="P57" s="32"/>
      <c r="Q57" s="32"/>
    </row>
    <row r="58" spans="1:17" x14ac:dyDescent="0.2">
      <c r="A58" s="32"/>
      <c r="G58" s="32"/>
      <c r="N58" s="32"/>
      <c r="O58" s="32"/>
      <c r="P58" s="32"/>
      <c r="Q58" s="32"/>
    </row>
    <row r="59" spans="1:17" x14ac:dyDescent="0.2">
      <c r="A59" s="32"/>
      <c r="G59" s="32"/>
      <c r="N59" s="32"/>
      <c r="O59" s="32"/>
      <c r="P59" s="32"/>
      <c r="Q59" s="32"/>
    </row>
    <row r="60" spans="1:17" x14ac:dyDescent="0.2">
      <c r="A60" s="32"/>
      <c r="G60" s="32"/>
      <c r="N60" s="32"/>
      <c r="O60" s="32"/>
      <c r="P60" s="32"/>
      <c r="Q60" s="32"/>
    </row>
    <row r="61" spans="1:17" x14ac:dyDescent="0.2">
      <c r="A61" s="32"/>
      <c r="G61" s="32"/>
      <c r="N61" s="32"/>
      <c r="O61" s="32"/>
      <c r="P61" s="32"/>
      <c r="Q61" s="32"/>
    </row>
    <row r="62" spans="1:17" x14ac:dyDescent="0.2">
      <c r="A62" s="32"/>
      <c r="G62" s="32"/>
      <c r="N62" s="32"/>
      <c r="O62" s="32"/>
      <c r="P62" s="32"/>
      <c r="Q62" s="32"/>
    </row>
    <row r="63" spans="1:17" x14ac:dyDescent="0.2">
      <c r="A63" s="32"/>
      <c r="G63" s="32"/>
      <c r="N63" s="32"/>
      <c r="O63" s="32"/>
      <c r="P63" s="32"/>
      <c r="Q63" s="32"/>
    </row>
    <row r="64" spans="1:17" x14ac:dyDescent="0.2">
      <c r="A64" s="32"/>
      <c r="G64" s="32"/>
      <c r="N64" s="32"/>
      <c r="O64" s="32"/>
      <c r="P64" s="32"/>
      <c r="Q64" s="32"/>
    </row>
    <row r="65" spans="1:17" x14ac:dyDescent="0.2">
      <c r="A65" s="32"/>
      <c r="G65" s="32"/>
      <c r="N65" s="32"/>
      <c r="O65" s="32"/>
      <c r="P65" s="32"/>
      <c r="Q65" s="32"/>
    </row>
    <row r="66" spans="1:17" x14ac:dyDescent="0.2">
      <c r="A66" s="32"/>
      <c r="G66" s="32"/>
      <c r="N66" s="32"/>
      <c r="O66" s="32"/>
      <c r="P66" s="32"/>
      <c r="Q66" s="32"/>
    </row>
    <row r="67" spans="1:17" x14ac:dyDescent="0.2">
      <c r="A67" s="32"/>
      <c r="G67" s="32"/>
      <c r="N67" s="32"/>
      <c r="O67" s="32"/>
      <c r="P67" s="32"/>
      <c r="Q67" s="32"/>
    </row>
    <row r="68" spans="1:17" x14ac:dyDescent="0.2">
      <c r="A68" s="32"/>
      <c r="G68" s="32"/>
      <c r="N68" s="32"/>
      <c r="O68" s="32"/>
      <c r="P68" s="32"/>
      <c r="Q68" s="32"/>
    </row>
    <row r="69" spans="1:17" x14ac:dyDescent="0.2">
      <c r="A69" s="32"/>
      <c r="G69" s="32"/>
      <c r="N69" s="32"/>
      <c r="O69" s="32"/>
      <c r="P69" s="32"/>
      <c r="Q69" s="32"/>
    </row>
    <row r="70" spans="1:17" x14ac:dyDescent="0.2">
      <c r="A70" s="32"/>
      <c r="G70" s="32"/>
      <c r="N70" s="32"/>
      <c r="O70" s="32"/>
      <c r="P70" s="32"/>
      <c r="Q70" s="32"/>
    </row>
    <row r="71" spans="1:17" x14ac:dyDescent="0.2">
      <c r="A71" s="32"/>
      <c r="G71" s="32"/>
      <c r="N71" s="32"/>
      <c r="O71" s="32"/>
      <c r="P71" s="32"/>
      <c r="Q71" s="32"/>
    </row>
    <row r="72" spans="1:17" x14ac:dyDescent="0.2">
      <c r="A72" s="32"/>
      <c r="G72" s="32"/>
      <c r="N72" s="32"/>
      <c r="O72" s="32"/>
      <c r="P72" s="32"/>
      <c r="Q72" s="32"/>
    </row>
    <row r="73" spans="1:17" x14ac:dyDescent="0.2">
      <c r="A73" s="32"/>
      <c r="G73" s="32"/>
      <c r="N73" s="32"/>
      <c r="O73" s="32"/>
      <c r="P73" s="32"/>
      <c r="Q73" s="32"/>
    </row>
    <row r="74" spans="1:17" x14ac:dyDescent="0.2">
      <c r="A74" s="32"/>
      <c r="G74" s="32"/>
      <c r="N74" s="32"/>
      <c r="O74" s="32"/>
      <c r="P74" s="32"/>
      <c r="Q74" s="32"/>
    </row>
    <row r="75" spans="1:17" x14ac:dyDescent="0.2">
      <c r="A75" s="32"/>
      <c r="G75" s="32"/>
      <c r="N75" s="32"/>
      <c r="O75" s="32"/>
      <c r="P75" s="32"/>
      <c r="Q75" s="32"/>
    </row>
    <row r="76" spans="1:17" x14ac:dyDescent="0.2">
      <c r="A76" s="32"/>
      <c r="G76" s="32"/>
      <c r="N76" s="32"/>
      <c r="O76" s="32"/>
      <c r="P76" s="32"/>
      <c r="Q76" s="32"/>
    </row>
    <row r="77" spans="1:17" x14ac:dyDescent="0.2">
      <c r="A77" s="32"/>
      <c r="G77" s="32"/>
      <c r="N77" s="32"/>
      <c r="O77" s="32"/>
      <c r="P77" s="32"/>
      <c r="Q77" s="32"/>
    </row>
    <row r="78" spans="1:17" x14ac:dyDescent="0.2">
      <c r="A78" s="32"/>
      <c r="G78" s="32"/>
      <c r="N78" s="32"/>
      <c r="O78" s="32"/>
      <c r="P78" s="32"/>
      <c r="Q78" s="32"/>
    </row>
    <row r="79" spans="1:17" x14ac:dyDescent="0.2">
      <c r="A79" s="32"/>
      <c r="G79" s="32"/>
      <c r="N79" s="32"/>
      <c r="O79" s="32"/>
      <c r="P79" s="32"/>
      <c r="Q79" s="32"/>
    </row>
    <row r="80" spans="1:17" x14ac:dyDescent="0.2">
      <c r="A80" s="32"/>
      <c r="G80" s="32"/>
      <c r="N80" s="32"/>
      <c r="O80" s="32"/>
      <c r="P80" s="32"/>
      <c r="Q80" s="32"/>
    </row>
    <row r="81" spans="1:17" x14ac:dyDescent="0.2">
      <c r="A81" s="32"/>
      <c r="G81" s="32"/>
      <c r="N81" s="32"/>
      <c r="O81" s="32"/>
      <c r="P81" s="32"/>
      <c r="Q81" s="32"/>
    </row>
    <row r="82" spans="1:17" x14ac:dyDescent="0.2">
      <c r="A82" s="32"/>
      <c r="G82" s="32"/>
      <c r="N82" s="32"/>
      <c r="O82" s="32"/>
      <c r="P82" s="32"/>
      <c r="Q82" s="32"/>
    </row>
    <row r="83" spans="1:17" x14ac:dyDescent="0.2">
      <c r="A83" s="32"/>
      <c r="G83" s="32"/>
      <c r="N83" s="32"/>
      <c r="O83" s="32"/>
      <c r="P83" s="32"/>
      <c r="Q83" s="32"/>
    </row>
    <row r="84" spans="1:17" x14ac:dyDescent="0.2">
      <c r="A84" s="32"/>
      <c r="G84" s="32"/>
      <c r="N84" s="32"/>
      <c r="O84" s="32"/>
      <c r="P84" s="32"/>
      <c r="Q84" s="32"/>
    </row>
    <row r="85" spans="1:17" x14ac:dyDescent="0.2">
      <c r="A85" s="32"/>
      <c r="G85" s="32"/>
      <c r="N85" s="32"/>
      <c r="O85" s="32"/>
      <c r="P85" s="32"/>
      <c r="Q85" s="32"/>
    </row>
    <row r="86" spans="1:17" x14ac:dyDescent="0.2">
      <c r="A86" s="32"/>
      <c r="G86" s="32"/>
      <c r="N86" s="32"/>
      <c r="O86" s="32"/>
      <c r="P86" s="32"/>
      <c r="Q86" s="32"/>
    </row>
    <row r="87" spans="1:17" x14ac:dyDescent="0.2">
      <c r="A87" s="32"/>
      <c r="G87" s="32"/>
      <c r="N87" s="32"/>
      <c r="O87" s="32"/>
      <c r="P87" s="32"/>
      <c r="Q87" s="32"/>
    </row>
    <row r="88" spans="1:17" x14ac:dyDescent="0.2">
      <c r="A88" s="32"/>
      <c r="G88" s="32"/>
      <c r="N88" s="32"/>
      <c r="O88" s="32"/>
      <c r="P88" s="32"/>
      <c r="Q88" s="32"/>
    </row>
    <row r="89" spans="1:17" x14ac:dyDescent="0.2">
      <c r="A89" s="32"/>
      <c r="G89" s="32"/>
      <c r="N89" s="32"/>
      <c r="O89" s="32"/>
      <c r="P89" s="32"/>
      <c r="Q89" s="32"/>
    </row>
    <row r="90" spans="1:17" x14ac:dyDescent="0.2">
      <c r="A90" s="32"/>
      <c r="G90" s="32"/>
      <c r="N90" s="32"/>
      <c r="O90" s="32"/>
      <c r="P90" s="32"/>
      <c r="Q90" s="32"/>
    </row>
    <row r="91" spans="1:17" x14ac:dyDescent="0.2">
      <c r="A91" s="32"/>
      <c r="G91" s="32"/>
      <c r="N91" s="32"/>
      <c r="O91" s="32"/>
      <c r="P91" s="32"/>
      <c r="Q91" s="32"/>
    </row>
    <row r="92" spans="1:17" x14ac:dyDescent="0.2">
      <c r="A92" s="32"/>
      <c r="G92" s="32"/>
      <c r="N92" s="32"/>
      <c r="O92" s="32"/>
      <c r="P92" s="32"/>
      <c r="Q92" s="32"/>
    </row>
    <row r="93" spans="1:17" x14ac:dyDescent="0.2">
      <c r="A93" s="32"/>
      <c r="G93" s="32"/>
      <c r="N93" s="32"/>
      <c r="O93" s="32"/>
      <c r="P93" s="32"/>
      <c r="Q93" s="32"/>
    </row>
    <row r="94" spans="1:17" x14ac:dyDescent="0.2">
      <c r="A94" s="32"/>
      <c r="G94" s="32"/>
      <c r="N94" s="32"/>
      <c r="O94" s="32"/>
      <c r="P94" s="32"/>
      <c r="Q94" s="32"/>
    </row>
    <row r="95" spans="1:17" x14ac:dyDescent="0.2">
      <c r="A95" s="32"/>
      <c r="G95" s="32"/>
      <c r="N95" s="32"/>
      <c r="O95" s="32"/>
      <c r="P95" s="32"/>
      <c r="Q95" s="32"/>
    </row>
    <row r="96" spans="1:17" x14ac:dyDescent="0.2">
      <c r="A96" s="32"/>
      <c r="G96" s="32"/>
      <c r="N96" s="32"/>
      <c r="O96" s="32"/>
      <c r="P96" s="32"/>
      <c r="Q96" s="32"/>
    </row>
    <row r="97" spans="1:17" x14ac:dyDescent="0.2">
      <c r="A97" s="32"/>
      <c r="G97" s="32"/>
      <c r="N97" s="32"/>
      <c r="O97" s="32"/>
      <c r="P97" s="32"/>
      <c r="Q97" s="32"/>
    </row>
    <row r="98" spans="1:17" x14ac:dyDescent="0.2">
      <c r="A98" s="32"/>
      <c r="G98" s="32"/>
      <c r="N98" s="32"/>
      <c r="O98" s="32"/>
      <c r="P98" s="32"/>
      <c r="Q98" s="32"/>
    </row>
    <row r="99" spans="1:17" x14ac:dyDescent="0.2">
      <c r="A99" s="32"/>
      <c r="G99" s="32"/>
      <c r="N99" s="32"/>
      <c r="O99" s="32"/>
      <c r="P99" s="32"/>
      <c r="Q99" s="32"/>
    </row>
    <row r="100" spans="1:17" x14ac:dyDescent="0.2">
      <c r="A100" s="32"/>
      <c r="G100" s="32"/>
      <c r="N100" s="32"/>
      <c r="O100" s="32"/>
      <c r="P100" s="32"/>
      <c r="Q100" s="32"/>
    </row>
    <row r="101" spans="1:17" x14ac:dyDescent="0.2">
      <c r="A101" s="32"/>
      <c r="G101" s="32"/>
      <c r="N101" s="32"/>
      <c r="O101" s="32"/>
      <c r="P101" s="32"/>
      <c r="Q101" s="32"/>
    </row>
    <row r="102" spans="1:17" x14ac:dyDescent="0.2">
      <c r="A102" s="32"/>
      <c r="G102" s="32"/>
      <c r="N102" s="32"/>
      <c r="O102" s="32"/>
      <c r="P102" s="32"/>
      <c r="Q102" s="32"/>
    </row>
    <row r="103" spans="1:17" x14ac:dyDescent="0.2">
      <c r="A103" s="32"/>
      <c r="G103" s="32"/>
      <c r="N103" s="32"/>
      <c r="O103" s="32"/>
      <c r="P103" s="32"/>
      <c r="Q103" s="32"/>
    </row>
    <row r="104" spans="1:17" x14ac:dyDescent="0.2">
      <c r="A104" s="32"/>
      <c r="G104" s="32"/>
      <c r="N104" s="32"/>
      <c r="O104" s="32"/>
      <c r="P104" s="32"/>
      <c r="Q104" s="32"/>
    </row>
    <row r="105" spans="1:17" x14ac:dyDescent="0.2">
      <c r="A105" s="32"/>
      <c r="G105" s="32"/>
      <c r="N105" s="32"/>
      <c r="O105" s="32"/>
      <c r="P105" s="32"/>
      <c r="Q105" s="32"/>
    </row>
    <row r="106" spans="1:17" x14ac:dyDescent="0.2">
      <c r="A106" s="32"/>
      <c r="G106" s="32"/>
      <c r="N106" s="32"/>
      <c r="O106" s="32"/>
      <c r="P106" s="32"/>
      <c r="Q106" s="32"/>
    </row>
    <row r="107" spans="1:17" x14ac:dyDescent="0.2">
      <c r="A107" s="32"/>
      <c r="G107" s="32"/>
      <c r="N107" s="32"/>
      <c r="O107" s="32"/>
      <c r="P107" s="32"/>
      <c r="Q107" s="32"/>
    </row>
    <row r="108" spans="1:17" x14ac:dyDescent="0.2">
      <c r="A108" s="32"/>
      <c r="G108" s="32"/>
      <c r="N108" s="32"/>
      <c r="O108" s="32"/>
      <c r="P108" s="32"/>
      <c r="Q108" s="32"/>
    </row>
    <row r="109" spans="1:17" x14ac:dyDescent="0.2">
      <c r="A109" s="32"/>
      <c r="G109" s="32"/>
      <c r="N109" s="32"/>
      <c r="O109" s="32"/>
      <c r="P109" s="32"/>
      <c r="Q109" s="32"/>
    </row>
    <row r="110" spans="1:17" x14ac:dyDescent="0.2">
      <c r="A110" s="32"/>
      <c r="G110" s="32"/>
      <c r="N110" s="32"/>
      <c r="O110" s="32"/>
      <c r="P110" s="32"/>
      <c r="Q110" s="32"/>
    </row>
    <row r="111" spans="1:17" x14ac:dyDescent="0.2">
      <c r="A111" s="32"/>
      <c r="G111" s="32"/>
      <c r="N111" s="32"/>
      <c r="O111" s="32"/>
      <c r="P111" s="32"/>
      <c r="Q111" s="32"/>
    </row>
    <row r="112" spans="1:17" x14ac:dyDescent="0.2">
      <c r="A112" s="32"/>
      <c r="G112" s="32"/>
      <c r="N112" s="32"/>
      <c r="O112" s="32"/>
      <c r="P112" s="32"/>
      <c r="Q112" s="32"/>
    </row>
    <row r="113" spans="1:17" x14ac:dyDescent="0.2">
      <c r="A113" s="32"/>
      <c r="G113" s="32"/>
      <c r="N113" s="32"/>
      <c r="O113" s="32"/>
      <c r="P113" s="32"/>
      <c r="Q113" s="32"/>
    </row>
    <row r="114" spans="1:17" x14ac:dyDescent="0.2">
      <c r="A114" s="32"/>
      <c r="G114" s="32"/>
      <c r="N114" s="32"/>
      <c r="O114" s="32"/>
      <c r="P114" s="32"/>
      <c r="Q114" s="32"/>
    </row>
    <row r="115" spans="1:17" x14ac:dyDescent="0.2">
      <c r="A115" s="32"/>
      <c r="G115" s="32"/>
      <c r="N115" s="32"/>
      <c r="O115" s="32"/>
      <c r="P115" s="32"/>
      <c r="Q115" s="32"/>
    </row>
    <row r="116" spans="1:17" x14ac:dyDescent="0.2">
      <c r="A116" s="32"/>
      <c r="G116" s="32"/>
      <c r="N116" s="32"/>
      <c r="O116" s="32"/>
      <c r="P116" s="32"/>
      <c r="Q116" s="32"/>
    </row>
    <row r="117" spans="1:17" x14ac:dyDescent="0.2">
      <c r="A117" s="32"/>
      <c r="G117" s="32"/>
      <c r="N117" s="32"/>
      <c r="O117" s="32"/>
      <c r="P117" s="32"/>
      <c r="Q117" s="32"/>
    </row>
    <row r="118" spans="1:17" x14ac:dyDescent="0.2">
      <c r="A118" s="32"/>
      <c r="G118" s="32"/>
      <c r="N118" s="32"/>
      <c r="O118" s="32"/>
      <c r="P118" s="32"/>
      <c r="Q118" s="32"/>
    </row>
    <row r="119" spans="1:17" x14ac:dyDescent="0.2">
      <c r="A119" s="32"/>
      <c r="G119" s="32"/>
      <c r="N119" s="32"/>
      <c r="O119" s="32"/>
      <c r="P119" s="32"/>
      <c r="Q119" s="32"/>
    </row>
    <row r="120" spans="1:17" x14ac:dyDescent="0.2">
      <c r="A120" s="32"/>
      <c r="G120" s="32"/>
      <c r="N120" s="32"/>
      <c r="O120" s="32"/>
      <c r="P120" s="32"/>
      <c r="Q120" s="32"/>
    </row>
    <row r="121" spans="1:17" x14ac:dyDescent="0.2">
      <c r="A121" s="32"/>
      <c r="G121" s="32"/>
      <c r="N121" s="32"/>
      <c r="O121" s="32"/>
      <c r="P121" s="32"/>
      <c r="Q121" s="32"/>
    </row>
    <row r="122" spans="1:17" x14ac:dyDescent="0.2">
      <c r="A122" s="32"/>
      <c r="G122" s="32"/>
      <c r="N122" s="32"/>
      <c r="O122" s="32"/>
      <c r="P122" s="32"/>
      <c r="Q122" s="32"/>
    </row>
    <row r="123" spans="1:17" x14ac:dyDescent="0.2">
      <c r="A123" s="32"/>
      <c r="G123" s="32"/>
      <c r="N123" s="32"/>
      <c r="O123" s="32"/>
      <c r="P123" s="32"/>
      <c r="Q123" s="32"/>
    </row>
    <row r="124" spans="1:17" x14ac:dyDescent="0.2">
      <c r="A124" s="32"/>
      <c r="G124" s="32"/>
      <c r="N124" s="32"/>
      <c r="O124" s="32"/>
      <c r="P124" s="32"/>
      <c r="Q124" s="32"/>
    </row>
    <row r="125" spans="1:17" x14ac:dyDescent="0.2">
      <c r="A125" s="32"/>
      <c r="G125" s="32"/>
      <c r="N125" s="32"/>
      <c r="O125" s="32"/>
      <c r="P125" s="32"/>
      <c r="Q125" s="32"/>
    </row>
    <row r="126" spans="1:17" x14ac:dyDescent="0.2">
      <c r="A126" s="32"/>
      <c r="G126" s="32"/>
      <c r="N126" s="32"/>
      <c r="O126" s="32"/>
      <c r="P126" s="32"/>
      <c r="Q126" s="32"/>
    </row>
    <row r="127" spans="1:17" x14ac:dyDescent="0.2">
      <c r="A127" s="32"/>
      <c r="G127" s="32"/>
      <c r="N127" s="32"/>
      <c r="O127" s="32"/>
      <c r="P127" s="32"/>
      <c r="Q127" s="32"/>
    </row>
    <row r="128" spans="1:17" x14ac:dyDescent="0.2">
      <c r="A128" s="32"/>
      <c r="G128" s="32"/>
      <c r="N128" s="32"/>
      <c r="O128" s="32"/>
      <c r="P128" s="32"/>
      <c r="Q128" s="32"/>
    </row>
    <row r="129" spans="1:17" x14ac:dyDescent="0.2">
      <c r="A129" s="32"/>
      <c r="G129" s="32"/>
      <c r="N129" s="32"/>
      <c r="O129" s="32"/>
      <c r="P129" s="32"/>
      <c r="Q129" s="32"/>
    </row>
    <row r="130" spans="1:17" x14ac:dyDescent="0.2">
      <c r="A130" s="32"/>
      <c r="G130" s="32"/>
      <c r="N130" s="32"/>
      <c r="O130" s="32"/>
      <c r="P130" s="32"/>
      <c r="Q130" s="32"/>
    </row>
    <row r="131" spans="1:17" x14ac:dyDescent="0.2">
      <c r="A131" s="32"/>
      <c r="G131" s="32"/>
      <c r="N131" s="32"/>
      <c r="O131" s="32"/>
      <c r="P131" s="32"/>
      <c r="Q131" s="32"/>
    </row>
    <row r="132" spans="1:17" x14ac:dyDescent="0.2">
      <c r="A132" s="32"/>
      <c r="G132" s="32"/>
      <c r="N132" s="32"/>
      <c r="O132" s="32"/>
      <c r="P132" s="32"/>
      <c r="Q132" s="32"/>
    </row>
    <row r="133" spans="1:17" x14ac:dyDescent="0.2">
      <c r="A133" s="32"/>
      <c r="G133" s="32"/>
      <c r="N133" s="32"/>
      <c r="O133" s="32"/>
      <c r="P133" s="32"/>
      <c r="Q133" s="32"/>
    </row>
    <row r="134" spans="1:17" x14ac:dyDescent="0.2">
      <c r="A134" s="32"/>
      <c r="G134" s="32"/>
      <c r="N134" s="32"/>
      <c r="O134" s="32"/>
      <c r="P134" s="32"/>
      <c r="Q134" s="32"/>
    </row>
    <row r="135" spans="1:17" x14ac:dyDescent="0.2">
      <c r="A135" s="32"/>
      <c r="G135" s="32"/>
      <c r="N135" s="32"/>
      <c r="O135" s="32"/>
      <c r="P135" s="32"/>
      <c r="Q135" s="32"/>
    </row>
    <row r="136" spans="1:17" x14ac:dyDescent="0.2">
      <c r="A136" s="32"/>
      <c r="G136" s="32"/>
      <c r="N136" s="32"/>
      <c r="O136" s="32"/>
      <c r="P136" s="32"/>
      <c r="Q136" s="32"/>
    </row>
    <row r="137" spans="1:17" x14ac:dyDescent="0.2">
      <c r="A137" s="32"/>
      <c r="G137" s="32"/>
      <c r="N137" s="32"/>
      <c r="O137" s="32"/>
      <c r="P137" s="32"/>
      <c r="Q137" s="32"/>
    </row>
    <row r="138" spans="1:17" x14ac:dyDescent="0.2">
      <c r="A138" s="32"/>
      <c r="G138" s="32"/>
      <c r="N138" s="32"/>
      <c r="O138" s="32"/>
      <c r="P138" s="32"/>
      <c r="Q138" s="32"/>
    </row>
    <row r="139" spans="1:17" x14ac:dyDescent="0.2">
      <c r="A139" s="32"/>
      <c r="G139" s="32"/>
      <c r="N139" s="32"/>
      <c r="O139" s="32"/>
      <c r="P139" s="32"/>
      <c r="Q139" s="32"/>
    </row>
    <row r="140" spans="1:17" x14ac:dyDescent="0.2">
      <c r="A140" s="32"/>
      <c r="G140" s="32"/>
      <c r="N140" s="32"/>
      <c r="O140" s="32"/>
      <c r="P140" s="32"/>
      <c r="Q140" s="32"/>
    </row>
    <row r="141" spans="1:17" x14ac:dyDescent="0.2">
      <c r="A141" s="32"/>
      <c r="G141" s="32"/>
      <c r="N141" s="32"/>
      <c r="O141" s="32"/>
      <c r="P141" s="32"/>
      <c r="Q141" s="32"/>
    </row>
    <row r="142" spans="1:17" x14ac:dyDescent="0.2">
      <c r="A142" s="32"/>
      <c r="G142" s="32"/>
      <c r="N142" s="32"/>
      <c r="O142" s="32"/>
      <c r="P142" s="32"/>
      <c r="Q142" s="32"/>
    </row>
    <row r="143" spans="1:17" x14ac:dyDescent="0.2">
      <c r="A143" s="32"/>
      <c r="G143" s="32"/>
      <c r="N143" s="32"/>
      <c r="O143" s="32"/>
      <c r="P143" s="32"/>
      <c r="Q143" s="32"/>
    </row>
    <row r="144" spans="1:17" x14ac:dyDescent="0.2">
      <c r="A144" s="32"/>
      <c r="G144" s="32"/>
      <c r="N144" s="32"/>
      <c r="O144" s="32"/>
      <c r="P144" s="32"/>
      <c r="Q144" s="32"/>
    </row>
    <row r="145" spans="1:17" x14ac:dyDescent="0.2">
      <c r="A145" s="32"/>
      <c r="G145" s="32"/>
      <c r="N145" s="32"/>
      <c r="O145" s="32"/>
      <c r="P145" s="32"/>
      <c r="Q145" s="32"/>
    </row>
    <row r="146" spans="1:17" x14ac:dyDescent="0.2">
      <c r="A146" s="32"/>
      <c r="G146" s="32"/>
      <c r="N146" s="32"/>
      <c r="O146" s="32"/>
      <c r="P146" s="32"/>
      <c r="Q146" s="32"/>
    </row>
    <row r="147" spans="1:17" x14ac:dyDescent="0.2">
      <c r="A147" s="32"/>
      <c r="G147" s="32"/>
      <c r="N147" s="32"/>
      <c r="O147" s="32"/>
      <c r="P147" s="32"/>
      <c r="Q147" s="32"/>
    </row>
    <row r="148" spans="1:17" x14ac:dyDescent="0.2">
      <c r="A148" s="32"/>
      <c r="G148" s="32"/>
      <c r="N148" s="32"/>
      <c r="O148" s="32"/>
      <c r="P148" s="32"/>
      <c r="Q148" s="32"/>
    </row>
    <row r="149" spans="1:17" x14ac:dyDescent="0.2">
      <c r="A149" s="32"/>
      <c r="G149" s="32"/>
      <c r="N149" s="32"/>
      <c r="O149" s="32"/>
      <c r="P149" s="32"/>
      <c r="Q149" s="32"/>
    </row>
    <row r="150" spans="1:17" x14ac:dyDescent="0.2">
      <c r="A150" s="32"/>
      <c r="G150" s="32"/>
      <c r="N150" s="32"/>
      <c r="O150" s="32"/>
      <c r="P150" s="32"/>
      <c r="Q150" s="32"/>
    </row>
    <row r="151" spans="1:17" x14ac:dyDescent="0.2">
      <c r="A151" s="32"/>
      <c r="G151" s="32"/>
      <c r="N151" s="32"/>
      <c r="O151" s="32"/>
      <c r="P151" s="32"/>
      <c r="Q151" s="32"/>
    </row>
    <row r="152" spans="1:17" x14ac:dyDescent="0.2">
      <c r="A152" s="32"/>
      <c r="G152" s="32"/>
      <c r="N152" s="32"/>
      <c r="O152" s="32"/>
      <c r="P152" s="32"/>
      <c r="Q152" s="32"/>
    </row>
    <row r="153" spans="1:17" x14ac:dyDescent="0.2">
      <c r="A153" s="32"/>
      <c r="G153" s="32"/>
      <c r="N153" s="32"/>
      <c r="O153" s="32"/>
      <c r="P153" s="32"/>
      <c r="Q153" s="32"/>
    </row>
    <row r="154" spans="1:17" x14ac:dyDescent="0.2">
      <c r="A154" s="32"/>
      <c r="G154" s="32"/>
      <c r="N154" s="32"/>
      <c r="O154" s="32"/>
      <c r="P154" s="32"/>
      <c r="Q154" s="32"/>
    </row>
    <row r="155" spans="1:17" x14ac:dyDescent="0.2">
      <c r="A155" s="32"/>
      <c r="G155" s="32"/>
      <c r="N155" s="32"/>
      <c r="O155" s="32"/>
      <c r="P155" s="32"/>
      <c r="Q155" s="32"/>
    </row>
    <row r="156" spans="1:17" x14ac:dyDescent="0.2">
      <c r="A156" s="32"/>
      <c r="G156" s="32"/>
      <c r="N156" s="32"/>
      <c r="O156" s="32"/>
      <c r="P156" s="32"/>
      <c r="Q156" s="32"/>
    </row>
    <row r="157" spans="1:17" x14ac:dyDescent="0.2">
      <c r="A157" s="32"/>
      <c r="G157" s="32"/>
      <c r="N157" s="32"/>
      <c r="O157" s="32"/>
      <c r="P157" s="32"/>
      <c r="Q157" s="32"/>
    </row>
    <row r="158" spans="1:17" x14ac:dyDescent="0.2">
      <c r="A158" s="32"/>
      <c r="G158" s="32"/>
      <c r="N158" s="32"/>
      <c r="O158" s="32"/>
      <c r="P158" s="32"/>
      <c r="Q158" s="32"/>
    </row>
    <row r="159" spans="1:17" x14ac:dyDescent="0.2">
      <c r="A159" s="32"/>
      <c r="G159" s="32"/>
      <c r="N159" s="32"/>
      <c r="O159" s="32"/>
      <c r="P159" s="32"/>
      <c r="Q159" s="32"/>
    </row>
    <row r="160" spans="1:17" x14ac:dyDescent="0.2">
      <c r="A160" s="32"/>
      <c r="G160" s="32"/>
      <c r="N160" s="32"/>
      <c r="O160" s="32"/>
      <c r="P160" s="32"/>
      <c r="Q160" s="32"/>
    </row>
    <row r="161" spans="1:17" x14ac:dyDescent="0.2">
      <c r="A161" s="32"/>
      <c r="G161" s="32"/>
      <c r="N161" s="32"/>
      <c r="O161" s="32"/>
      <c r="P161" s="32"/>
      <c r="Q161" s="32"/>
    </row>
    <row r="162" spans="1:17" x14ac:dyDescent="0.2">
      <c r="A162" s="32"/>
      <c r="G162" s="32"/>
      <c r="N162" s="32"/>
      <c r="O162" s="32"/>
      <c r="P162" s="32"/>
      <c r="Q162" s="32"/>
    </row>
    <row r="163" spans="1:17" x14ac:dyDescent="0.2">
      <c r="A163" s="32"/>
      <c r="G163" s="32"/>
      <c r="N163" s="32"/>
      <c r="O163" s="32"/>
      <c r="P163" s="32"/>
      <c r="Q163" s="32"/>
    </row>
    <row r="164" spans="1:17" x14ac:dyDescent="0.2">
      <c r="A164" s="32"/>
      <c r="G164" s="32"/>
      <c r="N164" s="32"/>
      <c r="O164" s="32"/>
      <c r="P164" s="32"/>
      <c r="Q164" s="32"/>
    </row>
    <row r="165" spans="1:17" x14ac:dyDescent="0.2">
      <c r="A165" s="32"/>
      <c r="G165" s="32"/>
      <c r="N165" s="32"/>
      <c r="O165" s="32"/>
      <c r="P165" s="32"/>
      <c r="Q165" s="32"/>
    </row>
    <row r="166" spans="1:17" x14ac:dyDescent="0.2">
      <c r="A166" s="32"/>
      <c r="G166" s="32"/>
      <c r="N166" s="32"/>
      <c r="O166" s="32"/>
      <c r="P166" s="32"/>
      <c r="Q166" s="32"/>
    </row>
    <row r="167" spans="1:17" x14ac:dyDescent="0.2">
      <c r="A167" s="32"/>
      <c r="G167" s="32"/>
      <c r="N167" s="32"/>
      <c r="O167" s="32"/>
      <c r="P167" s="32"/>
      <c r="Q167" s="32"/>
    </row>
    <row r="168" spans="1:17" x14ac:dyDescent="0.2">
      <c r="A168" s="32"/>
      <c r="G168" s="32"/>
      <c r="N168" s="32"/>
      <c r="O168" s="32"/>
      <c r="P168" s="32"/>
      <c r="Q168" s="32"/>
    </row>
    <row r="169" spans="1:17" x14ac:dyDescent="0.2">
      <c r="A169" s="32"/>
      <c r="G169" s="32"/>
      <c r="N169" s="32"/>
      <c r="O169" s="32"/>
      <c r="P169" s="32"/>
      <c r="Q169" s="32"/>
    </row>
    <row r="170" spans="1:17" x14ac:dyDescent="0.2">
      <c r="A170" s="32"/>
      <c r="G170" s="32"/>
      <c r="N170" s="32"/>
      <c r="O170" s="32"/>
      <c r="P170" s="32"/>
      <c r="Q170" s="32"/>
    </row>
    <row r="171" spans="1:17" x14ac:dyDescent="0.2">
      <c r="A171" s="32"/>
      <c r="G171" s="32"/>
      <c r="N171" s="32"/>
      <c r="O171" s="32"/>
      <c r="P171" s="32"/>
      <c r="Q171" s="32"/>
    </row>
    <row r="172" spans="1:17" x14ac:dyDescent="0.2">
      <c r="A172" s="32"/>
      <c r="G172" s="32"/>
      <c r="N172" s="32"/>
      <c r="O172" s="32"/>
      <c r="P172" s="32"/>
      <c r="Q172" s="32"/>
    </row>
    <row r="173" spans="1:17" x14ac:dyDescent="0.2">
      <c r="A173" s="32"/>
      <c r="G173" s="32"/>
      <c r="N173" s="32"/>
      <c r="O173" s="32"/>
      <c r="P173" s="32"/>
      <c r="Q173" s="32"/>
    </row>
    <row r="174" spans="1:17" x14ac:dyDescent="0.2">
      <c r="A174" s="32"/>
      <c r="G174" s="32"/>
      <c r="N174" s="32"/>
      <c r="O174" s="32"/>
      <c r="P174" s="32"/>
      <c r="Q174" s="32"/>
    </row>
    <row r="175" spans="1:17" x14ac:dyDescent="0.2">
      <c r="A175" s="32"/>
      <c r="G175" s="32"/>
      <c r="N175" s="32"/>
      <c r="O175" s="32"/>
      <c r="P175" s="32"/>
      <c r="Q175" s="32"/>
    </row>
    <row r="176" spans="1:17" x14ac:dyDescent="0.2">
      <c r="A176" s="32"/>
      <c r="G176" s="32"/>
      <c r="N176" s="32"/>
      <c r="O176" s="32"/>
      <c r="P176" s="32"/>
      <c r="Q176" s="32"/>
    </row>
    <row r="177" spans="1:17" x14ac:dyDescent="0.2">
      <c r="A177" s="32"/>
      <c r="G177" s="32"/>
      <c r="N177" s="32"/>
      <c r="O177" s="32"/>
      <c r="P177" s="32"/>
      <c r="Q177" s="32"/>
    </row>
    <row r="178" spans="1:17" x14ac:dyDescent="0.2">
      <c r="A178" s="32"/>
      <c r="G178" s="32"/>
      <c r="N178" s="32"/>
      <c r="O178" s="32"/>
      <c r="P178" s="32"/>
      <c r="Q178" s="32"/>
    </row>
    <row r="179" spans="1:17" x14ac:dyDescent="0.2">
      <c r="A179" s="32"/>
      <c r="G179" s="32"/>
      <c r="N179" s="32"/>
      <c r="O179" s="32"/>
      <c r="P179" s="32"/>
      <c r="Q179" s="32"/>
    </row>
    <row r="180" spans="1:17" x14ac:dyDescent="0.2">
      <c r="A180" s="32"/>
      <c r="G180" s="32"/>
      <c r="N180" s="32"/>
      <c r="O180" s="32"/>
      <c r="P180" s="32"/>
      <c r="Q180" s="32"/>
    </row>
    <row r="181" spans="1:17" x14ac:dyDescent="0.2">
      <c r="A181" s="32"/>
      <c r="G181" s="32"/>
      <c r="N181" s="32"/>
      <c r="O181" s="32"/>
      <c r="P181" s="32"/>
      <c r="Q181" s="32"/>
    </row>
    <row r="182" spans="1:17" x14ac:dyDescent="0.2">
      <c r="A182" s="32"/>
      <c r="G182" s="32"/>
      <c r="N182" s="32"/>
      <c r="O182" s="32"/>
      <c r="P182" s="32"/>
      <c r="Q182" s="32"/>
    </row>
    <row r="183" spans="1:17" x14ac:dyDescent="0.2">
      <c r="A183" s="32"/>
      <c r="G183" s="32"/>
      <c r="N183" s="32"/>
      <c r="O183" s="32"/>
      <c r="P183" s="32"/>
      <c r="Q183" s="32"/>
    </row>
    <row r="184" spans="1:17" x14ac:dyDescent="0.2">
      <c r="A184" s="32"/>
      <c r="G184" s="32"/>
      <c r="N184" s="32"/>
      <c r="O184" s="32"/>
      <c r="P184" s="32"/>
      <c r="Q184" s="32"/>
    </row>
    <row r="185" spans="1:17" x14ac:dyDescent="0.2">
      <c r="A185" s="32"/>
      <c r="G185" s="32"/>
      <c r="N185" s="32"/>
      <c r="O185" s="32"/>
      <c r="P185" s="32"/>
      <c r="Q185" s="32"/>
    </row>
    <row r="186" spans="1:17" x14ac:dyDescent="0.2">
      <c r="A186" s="32"/>
      <c r="G186" s="32"/>
      <c r="N186" s="32"/>
      <c r="O186" s="32"/>
      <c r="P186" s="32"/>
      <c r="Q186" s="32"/>
    </row>
    <row r="187" spans="1:17" x14ac:dyDescent="0.2">
      <c r="A187" s="32"/>
      <c r="G187" s="32"/>
      <c r="N187" s="32"/>
      <c r="O187" s="32"/>
      <c r="P187" s="32"/>
      <c r="Q187" s="32"/>
    </row>
    <row r="188" spans="1:17" x14ac:dyDescent="0.2">
      <c r="A188" s="32"/>
      <c r="G188" s="32"/>
      <c r="N188" s="32"/>
      <c r="O188" s="32"/>
      <c r="P188" s="32"/>
      <c r="Q188" s="32"/>
    </row>
    <row r="189" spans="1:17" x14ac:dyDescent="0.2">
      <c r="A189" s="32"/>
      <c r="G189" s="32"/>
      <c r="N189" s="32"/>
      <c r="O189" s="32"/>
      <c r="P189" s="32"/>
      <c r="Q189" s="32"/>
    </row>
    <row r="190" spans="1:17" x14ac:dyDescent="0.2">
      <c r="A190" s="32"/>
      <c r="G190" s="32"/>
      <c r="N190" s="32"/>
      <c r="O190" s="32"/>
      <c r="P190" s="32"/>
      <c r="Q190" s="32"/>
    </row>
    <row r="191" spans="1:17" x14ac:dyDescent="0.2">
      <c r="A191" s="32"/>
      <c r="G191" s="32"/>
      <c r="N191" s="32"/>
      <c r="O191" s="32"/>
      <c r="P191" s="32"/>
      <c r="Q191" s="32"/>
    </row>
    <row r="192" spans="1:17" x14ac:dyDescent="0.2">
      <c r="A192" s="32"/>
      <c r="G192" s="32"/>
      <c r="N192" s="32"/>
      <c r="O192" s="32"/>
      <c r="P192" s="32"/>
      <c r="Q192" s="32"/>
    </row>
    <row r="193" spans="1:17" x14ac:dyDescent="0.2">
      <c r="A193" s="32"/>
      <c r="G193" s="32"/>
      <c r="N193" s="32"/>
      <c r="O193" s="32"/>
      <c r="P193" s="32"/>
      <c r="Q193" s="32"/>
    </row>
    <row r="194" spans="1:17" x14ac:dyDescent="0.2">
      <c r="A194" s="32"/>
      <c r="G194" s="32"/>
      <c r="N194" s="32"/>
      <c r="O194" s="32"/>
      <c r="P194" s="32"/>
      <c r="Q194" s="32"/>
    </row>
    <row r="195" spans="1:17" x14ac:dyDescent="0.2">
      <c r="A195" s="32"/>
      <c r="G195" s="32"/>
      <c r="N195" s="32"/>
      <c r="O195" s="32"/>
      <c r="P195" s="32"/>
      <c r="Q195" s="32"/>
    </row>
    <row r="196" spans="1:17" x14ac:dyDescent="0.2">
      <c r="A196" s="32"/>
      <c r="G196" s="32"/>
      <c r="N196" s="32"/>
      <c r="O196" s="32"/>
      <c r="P196" s="32"/>
      <c r="Q196" s="32"/>
    </row>
    <row r="197" spans="1:17" x14ac:dyDescent="0.2">
      <c r="A197" s="32"/>
      <c r="G197" s="32"/>
      <c r="N197" s="32"/>
      <c r="O197" s="32"/>
      <c r="P197" s="32"/>
      <c r="Q197" s="32"/>
    </row>
    <row r="198" spans="1:17" x14ac:dyDescent="0.2">
      <c r="A198" s="32"/>
      <c r="G198" s="32"/>
      <c r="N198" s="32"/>
      <c r="O198" s="32"/>
      <c r="P198" s="32"/>
      <c r="Q198" s="32"/>
    </row>
    <row r="199" spans="1:17" x14ac:dyDescent="0.2">
      <c r="A199" s="32"/>
      <c r="G199" s="32"/>
      <c r="N199" s="32"/>
      <c r="O199" s="32"/>
      <c r="P199" s="32"/>
      <c r="Q199" s="32"/>
    </row>
    <row r="200" spans="1:17" x14ac:dyDescent="0.2">
      <c r="A200" s="32"/>
      <c r="G200" s="32"/>
      <c r="N200" s="32"/>
      <c r="O200" s="32"/>
      <c r="P200" s="32"/>
      <c r="Q200" s="32"/>
    </row>
    <row r="201" spans="1:17" x14ac:dyDescent="0.2">
      <c r="A201" s="32"/>
      <c r="G201" s="32"/>
      <c r="N201" s="32"/>
      <c r="O201" s="32"/>
      <c r="P201" s="32"/>
      <c r="Q201" s="32"/>
    </row>
    <row r="202" spans="1:17" x14ac:dyDescent="0.2">
      <c r="A202" s="32"/>
      <c r="G202" s="32"/>
      <c r="N202" s="32"/>
      <c r="O202" s="32"/>
      <c r="P202" s="32"/>
      <c r="Q202" s="32"/>
    </row>
    <row r="203" spans="1:17" x14ac:dyDescent="0.2">
      <c r="A203" s="32"/>
      <c r="G203" s="32"/>
      <c r="N203" s="32"/>
      <c r="O203" s="32"/>
      <c r="P203" s="32"/>
      <c r="Q203" s="32"/>
    </row>
    <row r="204" spans="1:17" x14ac:dyDescent="0.2">
      <c r="A204" s="32"/>
      <c r="G204" s="32"/>
      <c r="N204" s="32"/>
      <c r="O204" s="32"/>
      <c r="P204" s="32"/>
      <c r="Q204" s="32"/>
    </row>
    <row r="205" spans="1:17" x14ac:dyDescent="0.2">
      <c r="A205" s="32"/>
      <c r="G205" s="32"/>
      <c r="N205" s="32"/>
      <c r="O205" s="32"/>
      <c r="P205" s="32"/>
      <c r="Q205" s="32"/>
    </row>
    <row r="206" spans="1:17" x14ac:dyDescent="0.2">
      <c r="A206" s="32"/>
      <c r="G206" s="32"/>
      <c r="N206" s="32"/>
      <c r="O206" s="32"/>
      <c r="P206" s="32"/>
      <c r="Q206" s="32"/>
    </row>
    <row r="207" spans="1:17" x14ac:dyDescent="0.2">
      <c r="A207" s="32"/>
      <c r="G207" s="32"/>
      <c r="N207" s="32"/>
      <c r="O207" s="32"/>
      <c r="P207" s="32"/>
      <c r="Q207" s="32"/>
    </row>
    <row r="208" spans="1:17" x14ac:dyDescent="0.2">
      <c r="A208" s="32"/>
      <c r="G208" s="32"/>
      <c r="N208" s="32"/>
      <c r="O208" s="32"/>
      <c r="P208" s="32"/>
      <c r="Q208" s="32"/>
    </row>
    <row r="209" spans="1:17" x14ac:dyDescent="0.2">
      <c r="A209" s="32"/>
      <c r="G209" s="32"/>
      <c r="N209" s="32"/>
      <c r="O209" s="32"/>
      <c r="P209" s="32"/>
      <c r="Q209" s="32"/>
    </row>
    <row r="210" spans="1:17" x14ac:dyDescent="0.2">
      <c r="A210" s="32"/>
      <c r="G210" s="32"/>
      <c r="N210" s="32"/>
      <c r="O210" s="32"/>
      <c r="P210" s="32"/>
      <c r="Q210" s="32"/>
    </row>
    <row r="211" spans="1:17" x14ac:dyDescent="0.2">
      <c r="A211" s="32"/>
      <c r="G211" s="32"/>
      <c r="N211" s="32"/>
      <c r="O211" s="32"/>
      <c r="P211" s="32"/>
      <c r="Q211" s="32"/>
    </row>
    <row r="212" spans="1:17" x14ac:dyDescent="0.2">
      <c r="A212" s="32"/>
      <c r="G212" s="32"/>
      <c r="N212" s="32"/>
      <c r="O212" s="32"/>
      <c r="P212" s="32"/>
      <c r="Q212" s="32"/>
    </row>
    <row r="213" spans="1:17" x14ac:dyDescent="0.2">
      <c r="A213" s="32"/>
      <c r="G213" s="32"/>
      <c r="N213" s="32"/>
      <c r="O213" s="32"/>
      <c r="P213" s="32"/>
      <c r="Q213" s="32"/>
    </row>
    <row r="214" spans="1:17" x14ac:dyDescent="0.2">
      <c r="A214" s="32"/>
      <c r="G214" s="32"/>
      <c r="N214" s="32"/>
      <c r="O214" s="32"/>
      <c r="P214" s="32"/>
      <c r="Q214" s="32"/>
    </row>
    <row r="215" spans="1:17" x14ac:dyDescent="0.2">
      <c r="A215" s="32"/>
      <c r="G215" s="32"/>
      <c r="N215" s="32"/>
      <c r="O215" s="32"/>
      <c r="P215" s="32"/>
      <c r="Q215" s="32"/>
    </row>
    <row r="216" spans="1:17" x14ac:dyDescent="0.2">
      <c r="A216" s="32"/>
      <c r="G216" s="32"/>
      <c r="N216" s="32"/>
      <c r="O216" s="32"/>
      <c r="P216" s="32"/>
      <c r="Q216" s="32"/>
    </row>
    <row r="217" spans="1:17" x14ac:dyDescent="0.2">
      <c r="A217" s="32"/>
      <c r="G217" s="32"/>
      <c r="N217" s="32"/>
      <c r="O217" s="32"/>
      <c r="P217" s="32"/>
      <c r="Q217" s="32"/>
    </row>
    <row r="218" spans="1:17" x14ac:dyDescent="0.2">
      <c r="A218" s="32"/>
      <c r="G218" s="32"/>
      <c r="N218" s="32"/>
      <c r="O218" s="32"/>
      <c r="P218" s="32"/>
      <c r="Q218" s="32"/>
    </row>
    <row r="219" spans="1:17" x14ac:dyDescent="0.2">
      <c r="A219" s="32"/>
      <c r="G219" s="32"/>
      <c r="N219" s="32"/>
      <c r="O219" s="32"/>
      <c r="P219" s="32"/>
      <c r="Q219" s="32"/>
    </row>
    <row r="220" spans="1:17" x14ac:dyDescent="0.2">
      <c r="A220" s="32"/>
      <c r="G220" s="32"/>
      <c r="N220" s="32"/>
      <c r="O220" s="32"/>
      <c r="P220" s="32"/>
      <c r="Q220" s="32"/>
    </row>
    <row r="221" spans="1:17" x14ac:dyDescent="0.2">
      <c r="A221" s="32"/>
      <c r="G221" s="32"/>
      <c r="N221" s="32"/>
      <c r="O221" s="32"/>
      <c r="P221" s="32"/>
      <c r="Q221" s="32"/>
    </row>
    <row r="222" spans="1:17" x14ac:dyDescent="0.2">
      <c r="A222" s="32"/>
      <c r="G222" s="32"/>
      <c r="N222" s="32"/>
      <c r="O222" s="32"/>
      <c r="P222" s="32"/>
      <c r="Q222" s="32"/>
    </row>
    <row r="223" spans="1:17" x14ac:dyDescent="0.2">
      <c r="A223" s="32"/>
      <c r="G223" s="32"/>
      <c r="N223" s="32"/>
      <c r="O223" s="32"/>
      <c r="P223" s="32"/>
      <c r="Q223" s="32"/>
    </row>
    <row r="224" spans="1:17" x14ac:dyDescent="0.2">
      <c r="A224" s="32"/>
      <c r="G224" s="32"/>
      <c r="N224" s="32"/>
      <c r="O224" s="32"/>
      <c r="P224" s="32"/>
      <c r="Q224" s="32"/>
    </row>
    <row r="225" spans="1:17" x14ac:dyDescent="0.2">
      <c r="A225" s="32"/>
      <c r="G225" s="32"/>
      <c r="N225" s="32"/>
      <c r="O225" s="32"/>
      <c r="P225" s="32"/>
      <c r="Q225" s="32"/>
    </row>
    <row r="226" spans="1:17" x14ac:dyDescent="0.2">
      <c r="A226" s="32"/>
      <c r="G226" s="32"/>
      <c r="N226" s="32"/>
      <c r="O226" s="32"/>
      <c r="P226" s="32"/>
      <c r="Q226" s="32"/>
    </row>
    <row r="227" spans="1:17" x14ac:dyDescent="0.2">
      <c r="A227" s="32"/>
      <c r="G227" s="32"/>
      <c r="N227" s="32"/>
      <c r="O227" s="32"/>
      <c r="P227" s="32"/>
      <c r="Q227" s="32"/>
    </row>
    <row r="228" spans="1:17" x14ac:dyDescent="0.2">
      <c r="A228" s="32"/>
      <c r="G228" s="32"/>
      <c r="N228" s="32"/>
      <c r="O228" s="32"/>
      <c r="P228" s="32"/>
      <c r="Q228" s="32"/>
    </row>
    <row r="229" spans="1:17" x14ac:dyDescent="0.2">
      <c r="A229" s="32"/>
      <c r="G229" s="32"/>
      <c r="N229" s="32"/>
      <c r="O229" s="32"/>
      <c r="P229" s="32"/>
      <c r="Q229" s="32"/>
    </row>
    <row r="230" spans="1:17" x14ac:dyDescent="0.2">
      <c r="A230" s="32"/>
      <c r="G230" s="32"/>
      <c r="N230" s="32"/>
      <c r="O230" s="32"/>
      <c r="P230" s="32"/>
      <c r="Q230" s="32"/>
    </row>
    <row r="231" spans="1:17" x14ac:dyDescent="0.2">
      <c r="A231" s="32"/>
      <c r="G231" s="32"/>
      <c r="N231" s="32"/>
      <c r="O231" s="32"/>
      <c r="P231" s="32"/>
      <c r="Q231" s="32"/>
    </row>
    <row r="232" spans="1:17" x14ac:dyDescent="0.2">
      <c r="A232" s="32"/>
      <c r="G232" s="32"/>
      <c r="N232" s="32"/>
      <c r="O232" s="32"/>
      <c r="P232" s="32"/>
      <c r="Q232" s="32"/>
    </row>
    <row r="233" spans="1:17" x14ac:dyDescent="0.2">
      <c r="A233" s="32"/>
      <c r="G233" s="32"/>
      <c r="N233" s="32"/>
      <c r="O233" s="32"/>
      <c r="P233" s="32"/>
      <c r="Q233" s="32"/>
    </row>
    <row r="234" spans="1:17" x14ac:dyDescent="0.2">
      <c r="A234" s="32"/>
      <c r="G234" s="32"/>
      <c r="N234" s="32"/>
      <c r="O234" s="32"/>
      <c r="P234" s="32"/>
      <c r="Q234" s="32"/>
    </row>
    <row r="235" spans="1:17" x14ac:dyDescent="0.2">
      <c r="A235" s="32"/>
      <c r="G235" s="32"/>
      <c r="N235" s="32"/>
      <c r="O235" s="32"/>
      <c r="P235" s="32"/>
      <c r="Q235" s="32"/>
    </row>
    <row r="236" spans="1:17" x14ac:dyDescent="0.2">
      <c r="A236" s="32"/>
      <c r="G236" s="32"/>
      <c r="N236" s="32"/>
      <c r="O236" s="32"/>
      <c r="P236" s="32"/>
      <c r="Q236" s="32"/>
    </row>
    <row r="237" spans="1:17" x14ac:dyDescent="0.2">
      <c r="A237" s="32"/>
      <c r="G237" s="32"/>
      <c r="N237" s="32"/>
      <c r="O237" s="32"/>
      <c r="P237" s="32"/>
      <c r="Q237" s="32"/>
    </row>
    <row r="238" spans="1:17" x14ac:dyDescent="0.2">
      <c r="A238" s="32"/>
      <c r="G238" s="32"/>
      <c r="N238" s="32"/>
      <c r="O238" s="32"/>
      <c r="P238" s="32"/>
      <c r="Q238" s="32"/>
    </row>
    <row r="239" spans="1:17" x14ac:dyDescent="0.2">
      <c r="A239" s="32"/>
      <c r="G239" s="32"/>
      <c r="N239" s="32"/>
      <c r="O239" s="32"/>
      <c r="P239" s="32"/>
      <c r="Q239" s="32"/>
    </row>
    <row r="240" spans="1:17" x14ac:dyDescent="0.2">
      <c r="A240" s="32"/>
      <c r="G240" s="32"/>
      <c r="N240" s="32"/>
      <c r="O240" s="32"/>
      <c r="P240" s="32"/>
      <c r="Q240" s="32"/>
    </row>
    <row r="241" spans="1:17" x14ac:dyDescent="0.2">
      <c r="A241" s="32"/>
      <c r="G241" s="32"/>
      <c r="N241" s="32"/>
      <c r="O241" s="32"/>
      <c r="P241" s="32"/>
      <c r="Q241" s="32"/>
    </row>
    <row r="242" spans="1:17" x14ac:dyDescent="0.2">
      <c r="A242" s="32"/>
      <c r="G242" s="32"/>
      <c r="N242" s="32"/>
      <c r="O242" s="32"/>
      <c r="P242" s="32"/>
      <c r="Q242" s="32"/>
    </row>
    <row r="243" spans="1:17" x14ac:dyDescent="0.2">
      <c r="A243" s="32"/>
      <c r="G243" s="32"/>
      <c r="N243" s="32"/>
      <c r="O243" s="32"/>
      <c r="P243" s="32"/>
      <c r="Q243" s="32"/>
    </row>
    <row r="244" spans="1:17" x14ac:dyDescent="0.2">
      <c r="A244" s="32"/>
      <c r="G244" s="32"/>
      <c r="N244" s="32"/>
      <c r="O244" s="32"/>
      <c r="P244" s="32"/>
      <c r="Q244" s="32"/>
    </row>
    <row r="245" spans="1:17" x14ac:dyDescent="0.2">
      <c r="A245" s="32"/>
      <c r="G245" s="32"/>
      <c r="N245" s="32"/>
      <c r="O245" s="32"/>
      <c r="P245" s="32"/>
      <c r="Q245" s="32"/>
    </row>
    <row r="246" spans="1:17" x14ac:dyDescent="0.2">
      <c r="A246" s="32"/>
      <c r="G246" s="32"/>
      <c r="N246" s="32"/>
      <c r="O246" s="32"/>
      <c r="P246" s="32"/>
      <c r="Q246" s="32"/>
    </row>
    <row r="247" spans="1:17" x14ac:dyDescent="0.2">
      <c r="A247" s="32"/>
      <c r="G247" s="32"/>
      <c r="N247" s="32"/>
      <c r="O247" s="32"/>
      <c r="P247" s="32"/>
      <c r="Q247" s="32"/>
    </row>
    <row r="248" spans="1:17" x14ac:dyDescent="0.2">
      <c r="A248" s="32"/>
      <c r="G248" s="32"/>
      <c r="N248" s="32"/>
      <c r="O248" s="32"/>
      <c r="P248" s="32"/>
      <c r="Q248" s="32"/>
    </row>
    <row r="249" spans="1:17" x14ac:dyDescent="0.2">
      <c r="A249" s="32"/>
      <c r="G249" s="32"/>
      <c r="N249" s="32"/>
      <c r="O249" s="32"/>
      <c r="P249" s="32"/>
      <c r="Q249" s="32"/>
    </row>
    <row r="250" spans="1:17" x14ac:dyDescent="0.2">
      <c r="A250" s="32"/>
      <c r="G250" s="32"/>
      <c r="N250" s="32"/>
      <c r="O250" s="32"/>
      <c r="P250" s="32"/>
      <c r="Q250" s="32"/>
    </row>
    <row r="251" spans="1:17" x14ac:dyDescent="0.2">
      <c r="A251" s="32"/>
      <c r="G251" s="32"/>
      <c r="N251" s="32"/>
      <c r="O251" s="32"/>
      <c r="P251" s="32"/>
      <c r="Q251" s="32"/>
    </row>
    <row r="252" spans="1:17" x14ac:dyDescent="0.2">
      <c r="A252" s="32"/>
      <c r="G252" s="32"/>
      <c r="N252" s="32"/>
      <c r="O252" s="32"/>
      <c r="P252" s="32"/>
      <c r="Q252" s="32"/>
    </row>
    <row r="253" spans="1:17" x14ac:dyDescent="0.2">
      <c r="A253" s="32"/>
      <c r="G253" s="32"/>
      <c r="N253" s="32"/>
      <c r="O253" s="32"/>
      <c r="P253" s="32"/>
      <c r="Q253" s="32"/>
    </row>
    <row r="254" spans="1:17" x14ac:dyDescent="0.2">
      <c r="A254" s="32"/>
      <c r="G254" s="32"/>
      <c r="N254" s="32"/>
      <c r="O254" s="32"/>
      <c r="P254" s="32"/>
      <c r="Q254" s="32"/>
    </row>
    <row r="255" spans="1:17" x14ac:dyDescent="0.2">
      <c r="A255" s="32"/>
      <c r="G255" s="32"/>
      <c r="N255" s="32"/>
      <c r="O255" s="32"/>
      <c r="P255" s="32"/>
      <c r="Q255" s="32"/>
    </row>
    <row r="256" spans="1:17" x14ac:dyDescent="0.2">
      <c r="A256" s="32"/>
      <c r="G256" s="32"/>
      <c r="N256" s="32"/>
      <c r="O256" s="32"/>
      <c r="P256" s="32"/>
      <c r="Q256" s="32"/>
    </row>
    <row r="257" spans="1:17" x14ac:dyDescent="0.2">
      <c r="A257" s="32"/>
      <c r="G257" s="32"/>
      <c r="N257" s="32"/>
      <c r="O257" s="32"/>
      <c r="P257" s="32"/>
      <c r="Q257" s="32"/>
    </row>
    <row r="258" spans="1:17" x14ac:dyDescent="0.2">
      <c r="A258" s="32"/>
      <c r="G258" s="32"/>
      <c r="N258" s="32"/>
      <c r="O258" s="32"/>
      <c r="P258" s="32"/>
      <c r="Q258" s="32"/>
    </row>
    <row r="259" spans="1:17" x14ac:dyDescent="0.2">
      <c r="A259" s="32"/>
      <c r="G259" s="32"/>
      <c r="N259" s="32"/>
      <c r="O259" s="32"/>
      <c r="P259" s="32"/>
      <c r="Q259" s="32"/>
    </row>
    <row r="260" spans="1:17" x14ac:dyDescent="0.2">
      <c r="A260" s="32"/>
      <c r="G260" s="32"/>
      <c r="N260" s="32"/>
      <c r="O260" s="32"/>
      <c r="P260" s="32"/>
      <c r="Q260" s="32"/>
    </row>
    <row r="261" spans="1:17" x14ac:dyDescent="0.2">
      <c r="A261" s="32"/>
      <c r="G261" s="32"/>
      <c r="N261" s="32"/>
      <c r="O261" s="32"/>
      <c r="P261" s="32"/>
      <c r="Q261" s="32"/>
    </row>
    <row r="262" spans="1:17" x14ac:dyDescent="0.2">
      <c r="A262" s="32"/>
      <c r="G262" s="32"/>
      <c r="N262" s="32"/>
      <c r="O262" s="32"/>
      <c r="P262" s="32"/>
      <c r="Q262" s="32"/>
    </row>
    <row r="263" spans="1:17" x14ac:dyDescent="0.2">
      <c r="A263" s="32"/>
      <c r="G263" s="32"/>
      <c r="N263" s="32"/>
      <c r="O263" s="32"/>
      <c r="P263" s="32"/>
      <c r="Q263" s="32"/>
    </row>
    <row r="264" spans="1:17" x14ac:dyDescent="0.2">
      <c r="A264" s="32"/>
      <c r="G264" s="32"/>
      <c r="N264" s="32"/>
      <c r="O264" s="32"/>
      <c r="P264" s="32"/>
      <c r="Q264" s="32"/>
    </row>
    <row r="265" spans="1:17" x14ac:dyDescent="0.2">
      <c r="A265" s="32"/>
      <c r="G265" s="32"/>
      <c r="N265" s="32"/>
      <c r="O265" s="32"/>
      <c r="P265" s="32"/>
      <c r="Q265" s="32"/>
    </row>
    <row r="266" spans="1:17" x14ac:dyDescent="0.2">
      <c r="A266" s="32"/>
      <c r="G266" s="32"/>
      <c r="N266" s="32"/>
      <c r="O266" s="32"/>
      <c r="P266" s="32"/>
      <c r="Q266" s="32"/>
    </row>
    <row r="267" spans="1:17" x14ac:dyDescent="0.2">
      <c r="A267" s="32"/>
      <c r="G267" s="32"/>
      <c r="N267" s="32"/>
      <c r="O267" s="32"/>
      <c r="P267" s="32"/>
      <c r="Q267" s="32"/>
    </row>
    <row r="268" spans="1:17" x14ac:dyDescent="0.2">
      <c r="A268" s="32"/>
      <c r="G268" s="32"/>
      <c r="N268" s="32"/>
      <c r="O268" s="32"/>
      <c r="P268" s="32"/>
      <c r="Q268" s="32"/>
    </row>
    <row r="269" spans="1:17" x14ac:dyDescent="0.2">
      <c r="A269" s="32"/>
      <c r="G269" s="32"/>
      <c r="N269" s="32"/>
      <c r="O269" s="32"/>
      <c r="P269" s="32"/>
      <c r="Q269" s="32"/>
    </row>
    <row r="270" spans="1:17" x14ac:dyDescent="0.2">
      <c r="A270" s="32"/>
      <c r="G270" s="32"/>
      <c r="N270" s="32"/>
      <c r="O270" s="32"/>
      <c r="P270" s="32"/>
      <c r="Q270" s="32"/>
    </row>
    <row r="271" spans="1:17" x14ac:dyDescent="0.2">
      <c r="A271" s="32"/>
      <c r="G271" s="32"/>
      <c r="N271" s="32"/>
      <c r="O271" s="32"/>
      <c r="P271" s="32"/>
      <c r="Q271" s="32"/>
    </row>
    <row r="272" spans="1:17" x14ac:dyDescent="0.2">
      <c r="A272" s="32"/>
      <c r="G272" s="32"/>
      <c r="N272" s="32"/>
      <c r="O272" s="32"/>
      <c r="P272" s="32"/>
      <c r="Q272" s="32"/>
    </row>
    <row r="273" spans="1:17" x14ac:dyDescent="0.2">
      <c r="A273" s="32"/>
      <c r="G273" s="32"/>
      <c r="N273" s="32"/>
      <c r="O273" s="32"/>
      <c r="P273" s="32"/>
      <c r="Q273" s="32"/>
    </row>
    <row r="274" spans="1:17" x14ac:dyDescent="0.2">
      <c r="A274" s="32"/>
      <c r="G274" s="32"/>
      <c r="N274" s="32"/>
      <c r="O274" s="32"/>
      <c r="P274" s="32"/>
      <c r="Q274" s="32"/>
    </row>
    <row r="275" spans="1:17" x14ac:dyDescent="0.2">
      <c r="A275" s="32"/>
      <c r="G275" s="32"/>
      <c r="N275" s="32"/>
      <c r="O275" s="32"/>
      <c r="P275" s="32"/>
      <c r="Q275" s="32"/>
    </row>
    <row r="276" spans="1:17" x14ac:dyDescent="0.2">
      <c r="A276" s="32"/>
      <c r="G276" s="32"/>
      <c r="N276" s="32"/>
      <c r="O276" s="32"/>
      <c r="P276" s="32"/>
      <c r="Q276" s="32"/>
    </row>
    <row r="277" spans="1:17" x14ac:dyDescent="0.2">
      <c r="A277" s="32"/>
      <c r="G277" s="32"/>
      <c r="N277" s="32"/>
      <c r="O277" s="32"/>
      <c r="P277" s="32"/>
      <c r="Q277" s="32"/>
    </row>
    <row r="278" spans="1:17" x14ac:dyDescent="0.2">
      <c r="A278" s="32"/>
      <c r="G278" s="32"/>
      <c r="N278" s="32"/>
      <c r="O278" s="32"/>
      <c r="P278" s="32"/>
      <c r="Q278" s="32"/>
    </row>
    <row r="279" spans="1:17" x14ac:dyDescent="0.2">
      <c r="A279" s="32"/>
      <c r="G279" s="32"/>
      <c r="N279" s="32"/>
      <c r="O279" s="32"/>
      <c r="P279" s="32"/>
      <c r="Q279" s="32"/>
    </row>
    <row r="280" spans="1:17" x14ac:dyDescent="0.2">
      <c r="A280" s="32"/>
      <c r="G280" s="32"/>
      <c r="N280" s="32"/>
      <c r="O280" s="32"/>
      <c r="P280" s="32"/>
      <c r="Q280" s="32"/>
    </row>
    <row r="281" spans="1:17" x14ac:dyDescent="0.2">
      <c r="A281" s="32"/>
      <c r="G281" s="32"/>
      <c r="N281" s="32"/>
      <c r="O281" s="32"/>
      <c r="P281" s="32"/>
      <c r="Q281" s="32"/>
    </row>
    <row r="282" spans="1:17" x14ac:dyDescent="0.2">
      <c r="A282" s="32"/>
      <c r="G282" s="32"/>
      <c r="N282" s="32"/>
      <c r="O282" s="32"/>
      <c r="P282" s="32"/>
      <c r="Q282" s="32"/>
    </row>
    <row r="283" spans="1:17" x14ac:dyDescent="0.2">
      <c r="A283" s="32"/>
      <c r="G283" s="32"/>
      <c r="N283" s="32"/>
      <c r="O283" s="32"/>
      <c r="P283" s="32"/>
      <c r="Q283" s="32"/>
    </row>
    <row r="284" spans="1:17" x14ac:dyDescent="0.2">
      <c r="A284" s="32"/>
      <c r="G284" s="32"/>
      <c r="N284" s="32"/>
      <c r="O284" s="32"/>
      <c r="P284" s="32"/>
      <c r="Q284" s="32"/>
    </row>
    <row r="285" spans="1:17" x14ac:dyDescent="0.2">
      <c r="A285" s="32"/>
      <c r="G285" s="32"/>
      <c r="N285" s="32"/>
      <c r="O285" s="32"/>
      <c r="P285" s="32"/>
      <c r="Q285" s="32"/>
    </row>
    <row r="286" spans="1:17" x14ac:dyDescent="0.2">
      <c r="A286" s="32"/>
      <c r="G286" s="32"/>
      <c r="N286" s="32"/>
      <c r="O286" s="32"/>
      <c r="P286" s="32"/>
      <c r="Q286" s="32"/>
    </row>
    <row r="287" spans="1:17" x14ac:dyDescent="0.2">
      <c r="A287" s="32"/>
      <c r="G287" s="32"/>
      <c r="N287" s="32"/>
      <c r="O287" s="32"/>
      <c r="P287" s="32"/>
      <c r="Q287" s="32"/>
    </row>
    <row r="288" spans="1:17" x14ac:dyDescent="0.2">
      <c r="A288" s="32"/>
      <c r="G288" s="32"/>
      <c r="N288" s="32"/>
      <c r="O288" s="32"/>
      <c r="P288" s="32"/>
      <c r="Q288" s="32"/>
    </row>
    <row r="289" spans="1:17" x14ac:dyDescent="0.2">
      <c r="A289" s="32"/>
      <c r="G289" s="32"/>
      <c r="N289" s="32"/>
      <c r="O289" s="32"/>
      <c r="P289" s="32"/>
      <c r="Q289" s="32"/>
    </row>
    <row r="290" spans="1:17" x14ac:dyDescent="0.2">
      <c r="A290" s="32"/>
      <c r="G290" s="32"/>
      <c r="N290" s="32"/>
      <c r="O290" s="32"/>
      <c r="P290" s="32"/>
      <c r="Q290" s="32"/>
    </row>
    <row r="291" spans="1:17" x14ac:dyDescent="0.2">
      <c r="A291" s="32"/>
      <c r="G291" s="32"/>
      <c r="N291" s="32"/>
      <c r="O291" s="32"/>
      <c r="P291" s="32"/>
      <c r="Q291" s="32"/>
    </row>
    <row r="292" spans="1:17" x14ac:dyDescent="0.2">
      <c r="A292" s="32"/>
      <c r="G292" s="32"/>
      <c r="N292" s="32"/>
      <c r="O292" s="32"/>
      <c r="P292" s="32"/>
      <c r="Q292" s="32"/>
    </row>
    <row r="293" spans="1:17" x14ac:dyDescent="0.2">
      <c r="A293" s="32"/>
      <c r="G293" s="32"/>
      <c r="N293" s="32"/>
      <c r="O293" s="32"/>
      <c r="P293" s="32"/>
      <c r="Q293" s="32"/>
    </row>
    <row r="294" spans="1:17" x14ac:dyDescent="0.2">
      <c r="A294" s="32"/>
      <c r="G294" s="32"/>
      <c r="N294" s="32"/>
      <c r="O294" s="32"/>
      <c r="P294" s="32"/>
      <c r="Q294" s="32"/>
    </row>
    <row r="295" spans="1:17" x14ac:dyDescent="0.2">
      <c r="A295" s="32"/>
      <c r="G295" s="32"/>
      <c r="N295" s="32"/>
      <c r="O295" s="32"/>
      <c r="P295" s="32"/>
      <c r="Q295" s="32"/>
    </row>
    <row r="296" spans="1:17" x14ac:dyDescent="0.2">
      <c r="A296" s="32"/>
      <c r="G296" s="32"/>
      <c r="N296" s="32"/>
      <c r="O296" s="32"/>
      <c r="P296" s="32"/>
      <c r="Q296" s="32"/>
    </row>
    <row r="297" spans="1:17" x14ac:dyDescent="0.2">
      <c r="A297" s="32"/>
      <c r="G297" s="32"/>
      <c r="N297" s="32"/>
      <c r="O297" s="32"/>
      <c r="P297" s="32"/>
      <c r="Q297" s="32"/>
    </row>
    <row r="298" spans="1:17" x14ac:dyDescent="0.2">
      <c r="A298" s="32"/>
      <c r="G298" s="32"/>
      <c r="N298" s="32"/>
      <c r="O298" s="32"/>
      <c r="P298" s="32"/>
      <c r="Q298" s="32"/>
    </row>
    <row r="299" spans="1:17" x14ac:dyDescent="0.2">
      <c r="A299" s="32"/>
      <c r="G299" s="32"/>
      <c r="N299" s="32"/>
      <c r="O299" s="32"/>
      <c r="P299" s="32"/>
      <c r="Q299" s="32"/>
    </row>
    <row r="300" spans="1:17" x14ac:dyDescent="0.2">
      <c r="A300" s="32"/>
      <c r="G300" s="32"/>
      <c r="N300" s="32"/>
      <c r="O300" s="32"/>
      <c r="P300" s="32"/>
      <c r="Q300" s="32"/>
    </row>
    <row r="301" spans="1:17" x14ac:dyDescent="0.2">
      <c r="A301" s="32"/>
      <c r="G301" s="32"/>
      <c r="N301" s="32"/>
      <c r="O301" s="32"/>
      <c r="P301" s="32"/>
      <c r="Q301" s="32"/>
    </row>
    <row r="302" spans="1:17" x14ac:dyDescent="0.2">
      <c r="A302" s="32"/>
      <c r="G302" s="32"/>
      <c r="N302" s="32"/>
      <c r="O302" s="32"/>
      <c r="P302" s="32"/>
      <c r="Q302" s="32"/>
    </row>
    <row r="303" spans="1:17" x14ac:dyDescent="0.2">
      <c r="A303" s="32"/>
      <c r="G303" s="32"/>
      <c r="N303" s="32"/>
      <c r="O303" s="32"/>
      <c r="P303" s="32"/>
      <c r="Q303" s="32"/>
    </row>
    <row r="304" spans="1:17" x14ac:dyDescent="0.2">
      <c r="A304" s="32"/>
      <c r="G304" s="32"/>
      <c r="N304" s="32"/>
      <c r="O304" s="32"/>
      <c r="P304" s="32"/>
      <c r="Q304" s="32"/>
    </row>
    <row r="305" spans="1:17" x14ac:dyDescent="0.2">
      <c r="A305" s="32"/>
      <c r="G305" s="32"/>
      <c r="N305" s="32"/>
      <c r="O305" s="32"/>
      <c r="P305" s="32"/>
      <c r="Q305" s="32"/>
    </row>
    <row r="306" spans="1:17" x14ac:dyDescent="0.2">
      <c r="A306" s="32"/>
      <c r="G306" s="32"/>
      <c r="N306" s="32"/>
      <c r="O306" s="32"/>
      <c r="P306" s="32"/>
      <c r="Q306" s="32"/>
    </row>
    <row r="307" spans="1:17" x14ac:dyDescent="0.2">
      <c r="A307" s="32"/>
      <c r="G307" s="32"/>
      <c r="N307" s="32"/>
      <c r="O307" s="32"/>
      <c r="P307" s="32"/>
      <c r="Q307" s="32"/>
    </row>
    <row r="308" spans="1:17" x14ac:dyDescent="0.2">
      <c r="A308" s="32"/>
      <c r="G308" s="32"/>
      <c r="N308" s="32"/>
      <c r="O308" s="32"/>
      <c r="P308" s="32"/>
      <c r="Q308" s="32"/>
    </row>
    <row r="309" spans="1:17" x14ac:dyDescent="0.2">
      <c r="A309" s="32"/>
      <c r="G309" s="32"/>
      <c r="N309" s="32"/>
      <c r="O309" s="32"/>
      <c r="P309" s="32"/>
      <c r="Q309" s="32"/>
    </row>
    <row r="310" spans="1:17" x14ac:dyDescent="0.2">
      <c r="A310" s="32"/>
      <c r="G310" s="32"/>
      <c r="N310" s="32"/>
      <c r="O310" s="32"/>
      <c r="P310" s="32"/>
      <c r="Q310" s="32"/>
    </row>
    <row r="311" spans="1:17" x14ac:dyDescent="0.2">
      <c r="A311" s="32"/>
      <c r="G311" s="32"/>
      <c r="N311" s="32"/>
      <c r="O311" s="32"/>
      <c r="P311" s="32"/>
      <c r="Q311" s="32"/>
    </row>
    <row r="312" spans="1:17" x14ac:dyDescent="0.2">
      <c r="A312" s="32"/>
      <c r="G312" s="32"/>
      <c r="N312" s="32"/>
      <c r="O312" s="32"/>
      <c r="P312" s="32"/>
      <c r="Q312" s="32"/>
    </row>
    <row r="313" spans="1:17" x14ac:dyDescent="0.2">
      <c r="A313" s="32"/>
      <c r="G313" s="32"/>
      <c r="N313" s="32"/>
      <c r="O313" s="32"/>
      <c r="P313" s="32"/>
      <c r="Q313" s="32"/>
    </row>
    <row r="314" spans="1:17" x14ac:dyDescent="0.2">
      <c r="A314" s="32"/>
      <c r="G314" s="32"/>
      <c r="N314" s="32"/>
      <c r="O314" s="32"/>
      <c r="P314" s="32"/>
      <c r="Q314" s="32"/>
    </row>
    <row r="315" spans="1:17" x14ac:dyDescent="0.2">
      <c r="A315" s="32"/>
      <c r="G315" s="32"/>
      <c r="N315" s="32"/>
      <c r="O315" s="32"/>
      <c r="P315" s="32"/>
      <c r="Q315" s="32"/>
    </row>
    <row r="316" spans="1:17" x14ac:dyDescent="0.2">
      <c r="A316" s="32"/>
      <c r="G316" s="32"/>
      <c r="N316" s="32"/>
      <c r="O316" s="32"/>
      <c r="P316" s="32"/>
      <c r="Q316" s="32"/>
    </row>
    <row r="317" spans="1:17" x14ac:dyDescent="0.2">
      <c r="A317" s="32"/>
      <c r="G317" s="32"/>
      <c r="N317" s="32"/>
      <c r="O317" s="32"/>
      <c r="P317" s="32"/>
      <c r="Q317" s="32"/>
    </row>
    <row r="318" spans="1:17" x14ac:dyDescent="0.2">
      <c r="A318" s="32"/>
      <c r="G318" s="32"/>
      <c r="N318" s="32"/>
      <c r="O318" s="32"/>
      <c r="P318" s="32"/>
      <c r="Q318" s="32"/>
    </row>
    <row r="319" spans="1:17" x14ac:dyDescent="0.2">
      <c r="A319" s="32"/>
      <c r="G319" s="32"/>
      <c r="N319" s="32"/>
      <c r="O319" s="32"/>
      <c r="P319" s="32"/>
      <c r="Q319" s="32"/>
    </row>
    <row r="320" spans="1:17" x14ac:dyDescent="0.2">
      <c r="A320" s="32"/>
      <c r="G320" s="32"/>
      <c r="N320" s="32"/>
      <c r="O320" s="32"/>
      <c r="P320" s="32"/>
      <c r="Q320" s="32"/>
    </row>
    <row r="321" spans="1:17" x14ac:dyDescent="0.2">
      <c r="A321" s="32"/>
      <c r="G321" s="32"/>
      <c r="N321" s="32"/>
      <c r="O321" s="32"/>
      <c r="P321" s="32"/>
      <c r="Q321" s="32"/>
    </row>
    <row r="322" spans="1:17" x14ac:dyDescent="0.2">
      <c r="A322" s="32"/>
      <c r="G322" s="32"/>
      <c r="N322" s="32"/>
      <c r="O322" s="32"/>
      <c r="P322" s="32"/>
      <c r="Q322" s="32"/>
    </row>
    <row r="323" spans="1:17" x14ac:dyDescent="0.2">
      <c r="A323" s="32"/>
      <c r="G323" s="32"/>
      <c r="N323" s="32"/>
      <c r="O323" s="32"/>
      <c r="P323" s="32"/>
      <c r="Q323" s="32"/>
    </row>
    <row r="324" spans="1:17" x14ac:dyDescent="0.2">
      <c r="A324" s="32"/>
      <c r="G324" s="32"/>
      <c r="N324" s="32"/>
      <c r="O324" s="32"/>
      <c r="P324" s="32"/>
      <c r="Q324" s="32"/>
    </row>
    <row r="325" spans="1:17" x14ac:dyDescent="0.2">
      <c r="A325" s="32"/>
      <c r="G325" s="32"/>
      <c r="N325" s="32"/>
      <c r="O325" s="32"/>
      <c r="P325" s="32"/>
      <c r="Q325" s="32"/>
    </row>
    <row r="326" spans="1:17" x14ac:dyDescent="0.2">
      <c r="A326" s="32"/>
      <c r="G326" s="32"/>
      <c r="N326" s="32"/>
      <c r="O326" s="32"/>
      <c r="P326" s="32"/>
      <c r="Q326" s="32"/>
    </row>
    <row r="327" spans="1:17" x14ac:dyDescent="0.2">
      <c r="A327" s="32"/>
      <c r="G327" s="32"/>
      <c r="N327" s="32"/>
      <c r="O327" s="32"/>
      <c r="P327" s="32"/>
      <c r="Q327" s="32"/>
    </row>
    <row r="328" spans="1:17" x14ac:dyDescent="0.2">
      <c r="A328" s="32"/>
      <c r="G328" s="32"/>
      <c r="N328" s="32"/>
      <c r="O328" s="32"/>
      <c r="P328" s="32"/>
      <c r="Q328" s="32"/>
    </row>
    <row r="329" spans="1:17" x14ac:dyDescent="0.2">
      <c r="A329" s="32"/>
      <c r="G329" s="32"/>
      <c r="N329" s="32"/>
      <c r="O329" s="32"/>
      <c r="P329" s="32"/>
      <c r="Q329" s="32"/>
    </row>
    <row r="330" spans="1:17" x14ac:dyDescent="0.2">
      <c r="A330" s="32"/>
      <c r="G330" s="32"/>
      <c r="N330" s="32"/>
      <c r="O330" s="32"/>
      <c r="P330" s="32"/>
      <c r="Q330" s="32"/>
    </row>
    <row r="331" spans="1:17" x14ac:dyDescent="0.2">
      <c r="A331" s="32"/>
      <c r="G331" s="32"/>
      <c r="N331" s="32"/>
      <c r="O331" s="32"/>
      <c r="P331" s="32"/>
      <c r="Q331" s="32"/>
    </row>
    <row r="332" spans="1:17" x14ac:dyDescent="0.2">
      <c r="A332" s="32"/>
      <c r="G332" s="32"/>
      <c r="N332" s="32"/>
      <c r="O332" s="32"/>
      <c r="P332" s="32"/>
      <c r="Q332" s="32"/>
    </row>
    <row r="333" spans="1:17" x14ac:dyDescent="0.2">
      <c r="A333" s="32"/>
      <c r="G333" s="32"/>
      <c r="N333" s="32"/>
      <c r="O333" s="32"/>
      <c r="P333" s="32"/>
      <c r="Q333" s="32"/>
    </row>
    <row r="334" spans="1:17" x14ac:dyDescent="0.2">
      <c r="A334" s="32"/>
      <c r="G334" s="32"/>
      <c r="N334" s="32"/>
      <c r="O334" s="32"/>
      <c r="P334" s="32"/>
      <c r="Q334" s="32"/>
    </row>
    <row r="335" spans="1:17" x14ac:dyDescent="0.2">
      <c r="A335" s="32"/>
      <c r="G335" s="32"/>
      <c r="N335" s="32"/>
      <c r="O335" s="32"/>
      <c r="P335" s="32"/>
      <c r="Q335" s="32"/>
    </row>
    <row r="336" spans="1:17" x14ac:dyDescent="0.2">
      <c r="A336" s="32"/>
      <c r="G336" s="32"/>
      <c r="N336" s="32"/>
      <c r="O336" s="32"/>
      <c r="P336" s="32"/>
      <c r="Q336" s="32"/>
    </row>
    <row r="337" spans="1:17" x14ac:dyDescent="0.2">
      <c r="A337" s="32"/>
      <c r="G337" s="32"/>
      <c r="N337" s="32"/>
      <c r="O337" s="32"/>
      <c r="P337" s="32"/>
      <c r="Q337" s="32"/>
    </row>
    <row r="338" spans="1:17" x14ac:dyDescent="0.2">
      <c r="A338" s="32"/>
      <c r="G338" s="32"/>
      <c r="N338" s="32"/>
      <c r="O338" s="32"/>
      <c r="P338" s="32"/>
      <c r="Q338" s="32"/>
    </row>
    <row r="339" spans="1:17" x14ac:dyDescent="0.2">
      <c r="A339" s="32"/>
      <c r="G339" s="32"/>
      <c r="N339" s="32"/>
      <c r="O339" s="32"/>
      <c r="P339" s="32"/>
      <c r="Q339" s="32"/>
    </row>
    <row r="340" spans="1:17" x14ac:dyDescent="0.2">
      <c r="A340" s="32"/>
      <c r="G340" s="32"/>
      <c r="N340" s="32"/>
      <c r="O340" s="32"/>
      <c r="P340" s="32"/>
      <c r="Q340" s="32"/>
    </row>
    <row r="341" spans="1:17" x14ac:dyDescent="0.2">
      <c r="A341" s="32"/>
      <c r="G341" s="32"/>
      <c r="N341" s="32"/>
      <c r="O341" s="32"/>
      <c r="P341" s="32"/>
      <c r="Q341" s="32"/>
    </row>
    <row r="342" spans="1:17" x14ac:dyDescent="0.2">
      <c r="A342" s="32"/>
      <c r="G342" s="32"/>
      <c r="N342" s="32"/>
      <c r="O342" s="32"/>
      <c r="P342" s="32"/>
      <c r="Q342" s="32"/>
    </row>
    <row r="343" spans="1:17" x14ac:dyDescent="0.2">
      <c r="A343" s="32"/>
      <c r="G343" s="32"/>
      <c r="N343" s="32"/>
      <c r="O343" s="32"/>
      <c r="P343" s="32"/>
      <c r="Q343" s="32"/>
    </row>
    <row r="344" spans="1:17" x14ac:dyDescent="0.2">
      <c r="A344" s="32"/>
      <c r="G344" s="32"/>
      <c r="N344" s="32"/>
      <c r="O344" s="32"/>
      <c r="P344" s="32"/>
      <c r="Q344" s="32"/>
    </row>
    <row r="345" spans="1:17" x14ac:dyDescent="0.2">
      <c r="A345" s="32"/>
      <c r="G345" s="32"/>
      <c r="N345" s="32"/>
      <c r="O345" s="32"/>
      <c r="P345" s="32"/>
      <c r="Q345" s="32"/>
    </row>
    <row r="346" spans="1:17" x14ac:dyDescent="0.2">
      <c r="A346" s="32"/>
      <c r="G346" s="32"/>
      <c r="N346" s="32"/>
      <c r="O346" s="32"/>
      <c r="P346" s="32"/>
      <c r="Q346" s="32"/>
    </row>
    <row r="347" spans="1:17" x14ac:dyDescent="0.2">
      <c r="A347" s="32"/>
      <c r="G347" s="32"/>
      <c r="N347" s="32"/>
      <c r="O347" s="32"/>
      <c r="P347" s="32"/>
      <c r="Q347" s="32"/>
    </row>
    <row r="348" spans="1:17" x14ac:dyDescent="0.2">
      <c r="A348" s="32"/>
      <c r="G348" s="32"/>
      <c r="N348" s="32"/>
      <c r="O348" s="32"/>
      <c r="P348" s="32"/>
      <c r="Q348" s="32"/>
    </row>
    <row r="349" spans="1:17" x14ac:dyDescent="0.2">
      <c r="A349" s="32"/>
      <c r="G349" s="32"/>
      <c r="N349" s="32"/>
      <c r="O349" s="32"/>
      <c r="P349" s="32"/>
      <c r="Q349" s="32"/>
    </row>
    <row r="350" spans="1:17" x14ac:dyDescent="0.2">
      <c r="A350" s="32"/>
      <c r="G350" s="32"/>
      <c r="N350" s="32"/>
      <c r="O350" s="32"/>
      <c r="P350" s="32"/>
      <c r="Q350" s="32"/>
    </row>
    <row r="351" spans="1:17" x14ac:dyDescent="0.2">
      <c r="A351" s="32"/>
      <c r="G351" s="32"/>
      <c r="N351" s="32"/>
      <c r="O351" s="32"/>
      <c r="P351" s="32"/>
      <c r="Q351" s="32"/>
    </row>
    <row r="352" spans="1:17" x14ac:dyDescent="0.2">
      <c r="A352" s="32"/>
      <c r="G352" s="32"/>
      <c r="N352" s="32"/>
      <c r="O352" s="32"/>
      <c r="P352" s="32"/>
      <c r="Q352" s="32"/>
    </row>
    <row r="353" spans="1:1" x14ac:dyDescent="0.2">
      <c r="A353" s="32"/>
    </row>
    <row r="354" spans="1:1" x14ac:dyDescent="0.2">
      <c r="A354" s="32"/>
    </row>
    <row r="355" spans="1:1" x14ac:dyDescent="0.2">
      <c r="A355" s="32"/>
    </row>
    <row r="356" spans="1:1" x14ac:dyDescent="0.2">
      <c r="A356" s="32"/>
    </row>
    <row r="357" spans="1:1" x14ac:dyDescent="0.2">
      <c r="A357" s="32"/>
    </row>
    <row r="358" spans="1:1" x14ac:dyDescent="0.2">
      <c r="A358" s="32"/>
    </row>
  </sheetData>
  <sheetProtection algorithmName="SHA-512" hashValue="c2Q4jD7BkQ0h14H0XyQbIu245aDeOPZzChGRGLWtRH1uXhYdpplbZoHknFQi429dkGpvOedSzAJARHeLAR4ayw==" saltValue="75SgYg76+qTejjzgA/EgGw==" spinCount="100000" sheet="1" scenarios="1" selectLockedCells="1" selectUnlockedCells="1"/>
  <mergeCells count="21">
    <mergeCell ref="K7:L7"/>
    <mergeCell ref="K2:L2"/>
    <mergeCell ref="K3:L3"/>
    <mergeCell ref="K4:L4"/>
    <mergeCell ref="K5:L5"/>
    <mergeCell ref="K6:L6"/>
    <mergeCell ref="B8:J8"/>
    <mergeCell ref="K18:L18"/>
    <mergeCell ref="K19:L19"/>
    <mergeCell ref="K20:L20"/>
    <mergeCell ref="K21:L21"/>
    <mergeCell ref="K14:L14"/>
    <mergeCell ref="K15:L15"/>
    <mergeCell ref="B16:J16"/>
    <mergeCell ref="K23:L23"/>
    <mergeCell ref="B24:J24"/>
    <mergeCell ref="K10:L10"/>
    <mergeCell ref="K11:L11"/>
    <mergeCell ref="K12:L12"/>
    <mergeCell ref="K13:L13"/>
    <mergeCell ref="K22:L22"/>
  </mergeCells>
  <pageMargins left="0.7" right="0.7" top="0.75" bottom="0.75" header="0.3" footer="0.3"/>
  <pageSetup scale="10" orientation="portrait" horizontalDpi="0" verticalDpi="0"/>
  <headerFooter>
    <oddHeader xml:space="preserve">&amp;C&amp;"Calibri (Body),Regular"&amp;28Event Risk Assessment and Mitigation Checklist Tool </oddHeader>
    <oddFooter>&amp;R&amp;D (&amp;T)</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DB5BA-CBE6-EB49-8505-EDBAA0BC2CB0}">
  <dimension ref="A1:K271"/>
  <sheetViews>
    <sheetView topLeftCell="A10" zoomScale="80" zoomScaleNormal="80" workbookViewId="0">
      <selection activeCell="D6" sqref="D6"/>
    </sheetView>
  </sheetViews>
  <sheetFormatPr baseColWidth="10" defaultColWidth="10.83203125" defaultRowHeight="16" x14ac:dyDescent="0.2"/>
  <cols>
    <col min="1" max="2" width="10.83203125" style="4"/>
    <col min="3" max="3" width="123.6640625" style="4" customWidth="1"/>
    <col min="4" max="4" width="17.5" style="4" customWidth="1"/>
    <col min="5" max="6" width="8" style="4" customWidth="1"/>
    <col min="7" max="7" width="32.83203125" style="4" customWidth="1"/>
    <col min="8" max="8" width="29.83203125" style="4" customWidth="1"/>
    <col min="9" max="16384" width="10.83203125" style="4"/>
  </cols>
  <sheetData>
    <row r="1" spans="1:11" ht="67" customHeight="1" x14ac:dyDescent="0.2">
      <c r="A1" s="211" t="s">
        <v>337</v>
      </c>
      <c r="B1" s="211"/>
      <c r="C1" s="211"/>
      <c r="D1" s="211"/>
      <c r="E1" s="211"/>
      <c r="F1" s="211"/>
      <c r="G1" s="211"/>
      <c r="H1" s="211"/>
      <c r="I1" s="211"/>
      <c r="J1" s="211"/>
      <c r="K1" s="211"/>
    </row>
    <row r="2" spans="1:11" x14ac:dyDescent="0.2">
      <c r="A2" s="53"/>
      <c r="B2" s="53"/>
      <c r="C2" s="53"/>
      <c r="D2" s="53"/>
      <c r="E2" s="53"/>
      <c r="F2" s="53"/>
      <c r="G2" s="53"/>
      <c r="H2" s="53"/>
      <c r="I2" s="53"/>
      <c r="J2" s="53"/>
      <c r="K2" s="53"/>
    </row>
    <row r="3" spans="1:11" ht="32.25" customHeight="1" x14ac:dyDescent="0.2">
      <c r="A3" s="210" t="s">
        <v>17</v>
      </c>
      <c r="B3" s="223" t="s">
        <v>311</v>
      </c>
      <c r="C3" s="223"/>
      <c r="D3" s="223"/>
      <c r="E3" s="223"/>
      <c r="F3" s="223"/>
      <c r="G3" s="111"/>
      <c r="H3" s="111"/>
      <c r="I3" s="208" t="s">
        <v>126</v>
      </c>
      <c r="J3" s="208"/>
      <c r="K3" s="107" t="s">
        <v>2</v>
      </c>
    </row>
    <row r="4" spans="1:11" ht="34" x14ac:dyDescent="0.2">
      <c r="A4" s="210"/>
      <c r="B4" s="53"/>
      <c r="C4" s="112" t="s">
        <v>336</v>
      </c>
      <c r="D4" s="53"/>
      <c r="E4" s="53"/>
      <c r="F4" s="53"/>
      <c r="G4" s="53"/>
      <c r="I4" s="203" t="s">
        <v>3</v>
      </c>
      <c r="J4" s="203"/>
      <c r="K4" s="105" t="s">
        <v>4</v>
      </c>
    </row>
    <row r="5" spans="1:11" ht="40" customHeight="1" x14ac:dyDescent="0.2">
      <c r="A5" s="210"/>
      <c r="B5" s="97">
        <v>1</v>
      </c>
      <c r="C5" s="98" t="s">
        <v>17</v>
      </c>
      <c r="D5" s="62" t="s">
        <v>39</v>
      </c>
      <c r="E5" s="13"/>
      <c r="F5" s="13"/>
      <c r="G5" s="62" t="s">
        <v>138</v>
      </c>
      <c r="H5" s="62" t="s">
        <v>139</v>
      </c>
      <c r="I5" s="204" t="s">
        <v>5</v>
      </c>
      <c r="J5" s="204"/>
      <c r="K5" s="106" t="s">
        <v>6</v>
      </c>
    </row>
    <row r="6" spans="1:11" ht="35" customHeight="1" x14ac:dyDescent="0.2">
      <c r="A6" s="210"/>
      <c r="B6" s="113">
        <v>1.1000000000000001</v>
      </c>
      <c r="C6" s="114" t="s">
        <v>40</v>
      </c>
      <c r="D6" s="117" t="s">
        <v>46</v>
      </c>
      <c r="E6" s="81"/>
      <c r="F6" s="81"/>
      <c r="G6" s="118" t="s">
        <v>153</v>
      </c>
      <c r="H6" s="119"/>
      <c r="I6" s="206" t="s">
        <v>137</v>
      </c>
      <c r="J6" s="206"/>
      <c r="K6" s="102" t="s">
        <v>8</v>
      </c>
    </row>
    <row r="7" spans="1:11" ht="35" customHeight="1" x14ac:dyDescent="0.2">
      <c r="A7" s="210"/>
      <c r="B7" s="113">
        <v>1.2</v>
      </c>
      <c r="C7" s="114" t="s">
        <v>326</v>
      </c>
      <c r="D7" s="117" t="s">
        <v>46</v>
      </c>
      <c r="E7" s="81"/>
      <c r="F7" s="81"/>
      <c r="G7" s="119"/>
      <c r="H7" s="119"/>
      <c r="I7" s="205" t="s">
        <v>9</v>
      </c>
      <c r="J7" s="205"/>
      <c r="K7" s="57" t="s">
        <v>130</v>
      </c>
    </row>
    <row r="8" spans="1:11" ht="35" customHeight="1" x14ac:dyDescent="0.2">
      <c r="A8" s="210"/>
      <c r="B8" s="113">
        <v>1.3</v>
      </c>
      <c r="C8" s="114" t="s">
        <v>43</v>
      </c>
      <c r="D8" s="117" t="s">
        <v>46</v>
      </c>
      <c r="E8" s="81"/>
      <c r="F8" s="81"/>
      <c r="G8" s="119"/>
      <c r="H8" s="119"/>
      <c r="I8" s="201" t="s">
        <v>10</v>
      </c>
      <c r="J8" s="201"/>
      <c r="K8" s="58" t="s">
        <v>131</v>
      </c>
    </row>
    <row r="9" spans="1:11" ht="35" customHeight="1" x14ac:dyDescent="0.2">
      <c r="A9" s="210"/>
      <c r="B9" s="113">
        <v>1.4</v>
      </c>
      <c r="C9" s="114" t="s">
        <v>44</v>
      </c>
      <c r="D9" s="117" t="s">
        <v>46</v>
      </c>
      <c r="E9" s="81"/>
      <c r="F9" s="81"/>
      <c r="G9" s="119"/>
      <c r="H9" s="119"/>
      <c r="I9" s="53"/>
      <c r="J9" s="53"/>
      <c r="K9" s="53"/>
    </row>
    <row r="10" spans="1:11" ht="35" customHeight="1" x14ac:dyDescent="0.2">
      <c r="A10" s="210"/>
      <c r="B10" s="113">
        <v>1.5</v>
      </c>
      <c r="C10" s="114" t="s">
        <v>45</v>
      </c>
      <c r="D10" s="117" t="s">
        <v>46</v>
      </c>
      <c r="E10" s="81"/>
      <c r="F10" s="81"/>
      <c r="G10" s="119"/>
      <c r="H10" s="119"/>
      <c r="I10" s="53"/>
      <c r="J10" s="53"/>
      <c r="K10" s="53"/>
    </row>
    <row r="11" spans="1:11" ht="35" customHeight="1" x14ac:dyDescent="0.2">
      <c r="A11" s="210"/>
      <c r="B11" s="113">
        <v>1.6</v>
      </c>
      <c r="C11" s="114" t="s">
        <v>47</v>
      </c>
      <c r="D11" s="117" t="s">
        <v>46</v>
      </c>
      <c r="E11" s="81"/>
      <c r="F11" s="81"/>
      <c r="G11" s="119"/>
      <c r="H11" s="119"/>
      <c r="I11" s="53"/>
      <c r="J11" s="53"/>
      <c r="K11" s="53"/>
    </row>
    <row r="12" spans="1:11" ht="35" customHeight="1" x14ac:dyDescent="0.2">
      <c r="A12" s="210"/>
      <c r="B12" s="113">
        <v>1.7</v>
      </c>
      <c r="C12" s="114" t="s">
        <v>430</v>
      </c>
      <c r="D12" s="117" t="s">
        <v>46</v>
      </c>
      <c r="E12" s="81"/>
      <c r="F12" s="81"/>
      <c r="G12" s="119"/>
      <c r="H12" s="119"/>
      <c r="I12" s="53"/>
      <c r="J12" s="53"/>
      <c r="K12" s="53"/>
    </row>
    <row r="13" spans="1:11" ht="35" customHeight="1" x14ac:dyDescent="0.2">
      <c r="A13" s="210"/>
      <c r="B13" s="113">
        <v>1.8</v>
      </c>
      <c r="C13" s="114" t="s">
        <v>370</v>
      </c>
      <c r="D13" s="117" t="s">
        <v>46</v>
      </c>
      <c r="E13" s="81"/>
      <c r="F13" s="81"/>
      <c r="G13" s="119"/>
      <c r="H13" s="119"/>
      <c r="I13" s="53"/>
      <c r="J13" s="53"/>
      <c r="K13" s="53"/>
    </row>
    <row r="14" spans="1:11" ht="35" customHeight="1" x14ac:dyDescent="0.2">
      <c r="A14" s="210"/>
      <c r="B14" s="113">
        <v>1.9</v>
      </c>
      <c r="C14" s="114" t="s">
        <v>371</v>
      </c>
      <c r="D14" s="117" t="s">
        <v>46</v>
      </c>
      <c r="E14" s="81"/>
      <c r="F14" s="81"/>
      <c r="G14" s="119"/>
      <c r="H14" s="119"/>
      <c r="I14" s="53"/>
      <c r="J14" s="53"/>
      <c r="K14" s="53"/>
    </row>
    <row r="15" spans="1:11" ht="35" customHeight="1" x14ac:dyDescent="0.2">
      <c r="A15" s="210"/>
      <c r="B15" s="113" t="s">
        <v>377</v>
      </c>
      <c r="C15" s="114" t="s">
        <v>372</v>
      </c>
      <c r="D15" s="117" t="s">
        <v>46</v>
      </c>
      <c r="E15" s="81"/>
      <c r="F15" s="81"/>
      <c r="G15" s="119"/>
      <c r="H15" s="119"/>
      <c r="I15" s="53"/>
      <c r="J15" s="53"/>
      <c r="K15" s="53"/>
    </row>
    <row r="16" spans="1:11" ht="35" customHeight="1" x14ac:dyDescent="0.2">
      <c r="A16" s="210"/>
      <c r="B16" s="113">
        <v>1.1100000000000001</v>
      </c>
      <c r="C16" s="114" t="s">
        <v>433</v>
      </c>
      <c r="D16" s="117" t="s">
        <v>46</v>
      </c>
      <c r="E16" s="81"/>
      <c r="F16" s="81"/>
      <c r="G16" s="119"/>
      <c r="H16" s="119"/>
      <c r="I16" s="53"/>
      <c r="J16" s="53"/>
      <c r="K16" s="53"/>
    </row>
    <row r="17" spans="1:11" ht="35" customHeight="1" x14ac:dyDescent="0.2">
      <c r="A17" s="210"/>
      <c r="B17" s="113">
        <v>1.1200000000000001</v>
      </c>
      <c r="C17" s="114" t="s">
        <v>373</v>
      </c>
      <c r="D17" s="117" t="s">
        <v>41</v>
      </c>
      <c r="E17" s="81"/>
      <c r="F17" s="81"/>
      <c r="G17" s="119"/>
      <c r="H17" s="119"/>
      <c r="I17" s="53"/>
      <c r="J17" s="53"/>
      <c r="K17" s="53"/>
    </row>
    <row r="18" spans="1:11" ht="35" customHeight="1" x14ac:dyDescent="0.2">
      <c r="A18" s="210"/>
      <c r="B18" s="113">
        <v>1.1299999999999999</v>
      </c>
      <c r="C18" s="114" t="s">
        <v>374</v>
      </c>
      <c r="D18" s="117" t="s">
        <v>41</v>
      </c>
      <c r="E18" s="81"/>
      <c r="F18" s="81"/>
      <c r="G18" s="119"/>
      <c r="H18" s="119"/>
      <c r="I18" s="53"/>
      <c r="J18" s="53"/>
      <c r="K18" s="53"/>
    </row>
    <row r="19" spans="1:11" ht="35" customHeight="1" x14ac:dyDescent="0.2">
      <c r="A19" s="210"/>
      <c r="B19" s="113">
        <v>1.1399999999999999</v>
      </c>
      <c r="C19" s="114" t="s">
        <v>376</v>
      </c>
      <c r="D19" s="117" t="s">
        <v>41</v>
      </c>
      <c r="E19" s="81"/>
      <c r="F19" s="81"/>
      <c r="G19" s="119"/>
      <c r="H19" s="119"/>
      <c r="I19" s="53"/>
      <c r="J19" s="53"/>
      <c r="K19" s="53"/>
    </row>
    <row r="20" spans="1:11" ht="35" customHeight="1" x14ac:dyDescent="0.2">
      <c r="A20" s="210"/>
      <c r="B20" s="113">
        <v>1.1499999999999999</v>
      </c>
      <c r="C20" s="114" t="s">
        <v>375</v>
      </c>
      <c r="D20" s="117" t="s">
        <v>41</v>
      </c>
      <c r="E20" s="81"/>
      <c r="F20" s="81"/>
      <c r="G20" s="119"/>
      <c r="H20" s="119"/>
      <c r="I20" s="53"/>
      <c r="J20" s="53"/>
      <c r="K20" s="53"/>
    </row>
    <row r="21" spans="1:11" ht="20.25" customHeight="1" x14ac:dyDescent="0.2">
      <c r="A21" s="210"/>
      <c r="B21" s="99"/>
      <c r="C21" s="100"/>
      <c r="D21" s="13" t="s">
        <v>48</v>
      </c>
      <c r="E21" s="13" t="s">
        <v>49</v>
      </c>
      <c r="F21" s="13"/>
      <c r="G21" s="13"/>
      <c r="H21" s="13"/>
      <c r="I21" s="13"/>
      <c r="J21" s="13"/>
      <c r="K21" s="13"/>
    </row>
    <row r="22" spans="1:11" ht="21" customHeight="1" x14ac:dyDescent="0.2">
      <c r="A22" s="210"/>
      <c r="B22" s="99"/>
      <c r="C22" s="100"/>
      <c r="D22" s="29"/>
      <c r="E22" s="30"/>
      <c r="F22" s="29"/>
      <c r="G22" s="53"/>
      <c r="H22" s="53"/>
      <c r="I22" s="53"/>
      <c r="J22" s="53"/>
      <c r="K22" s="53"/>
    </row>
    <row r="23" spans="1:11" ht="21" customHeight="1" x14ac:dyDescent="0.2">
      <c r="A23" s="210"/>
      <c r="B23" s="99"/>
      <c r="C23" s="100"/>
      <c r="D23" s="29">
        <f>COUNTIF(D17:D20,"Yes")+COUNTIF(D6:D16,"No")</f>
        <v>15</v>
      </c>
      <c r="E23" s="30"/>
      <c r="F23" s="29"/>
      <c r="G23" s="53"/>
      <c r="H23" s="53"/>
      <c r="I23" s="53"/>
      <c r="J23" s="53"/>
      <c r="K23" s="53"/>
    </row>
    <row r="24" spans="1:11" ht="21" customHeight="1" x14ac:dyDescent="0.2">
      <c r="A24" s="210"/>
      <c r="B24" s="99"/>
      <c r="C24" s="101" t="s">
        <v>16</v>
      </c>
      <c r="D24" s="17">
        <v>15</v>
      </c>
      <c r="E24" s="50">
        <f>D23/D24</f>
        <v>1</v>
      </c>
      <c r="F24" s="17"/>
      <c r="G24" s="13"/>
      <c r="H24" s="13"/>
      <c r="I24" s="13"/>
      <c r="J24" s="13"/>
      <c r="K24" s="13"/>
    </row>
    <row r="25" spans="1:11" ht="16" customHeight="1" x14ac:dyDescent="0.2">
      <c r="B25" s="53"/>
      <c r="C25" s="53"/>
      <c r="D25" s="53"/>
      <c r="E25" s="53"/>
      <c r="F25" s="53"/>
      <c r="G25" s="53"/>
      <c r="H25" s="53"/>
      <c r="I25" s="53"/>
      <c r="J25" s="53"/>
      <c r="K25" s="53"/>
    </row>
    <row r="26" spans="1:11" ht="30" customHeight="1" x14ac:dyDescent="0.2">
      <c r="A26" s="216" t="s">
        <v>22</v>
      </c>
      <c r="B26" s="219" t="s">
        <v>309</v>
      </c>
      <c r="C26" s="219"/>
      <c r="D26" s="219"/>
      <c r="E26" s="219"/>
      <c r="F26" s="219"/>
      <c r="G26" s="110"/>
      <c r="H26" s="110"/>
      <c r="I26" s="202" t="s">
        <v>127</v>
      </c>
      <c r="J26" s="202"/>
      <c r="K26" s="104" t="s">
        <v>2</v>
      </c>
    </row>
    <row r="27" spans="1:11" ht="40" customHeight="1" x14ac:dyDescent="0.2">
      <c r="A27" s="216"/>
      <c r="B27" s="10">
        <v>2</v>
      </c>
      <c r="C27" s="11" t="s">
        <v>335</v>
      </c>
      <c r="D27" s="62" t="s">
        <v>39</v>
      </c>
      <c r="E27" s="17"/>
      <c r="F27" s="17"/>
      <c r="G27" s="62" t="s">
        <v>138</v>
      </c>
      <c r="H27" s="62" t="s">
        <v>139</v>
      </c>
      <c r="I27" s="203" t="s">
        <v>125</v>
      </c>
      <c r="J27" s="203"/>
      <c r="K27" s="105" t="s">
        <v>4</v>
      </c>
    </row>
    <row r="28" spans="1:11" ht="16" customHeight="1" x14ac:dyDescent="0.2">
      <c r="A28" s="216"/>
      <c r="D28" s="53"/>
      <c r="E28" s="53"/>
      <c r="F28" s="53"/>
      <c r="G28" s="53"/>
      <c r="H28" s="53"/>
      <c r="I28" s="204" t="s">
        <v>123</v>
      </c>
      <c r="J28" s="204"/>
      <c r="K28" s="106" t="s">
        <v>6</v>
      </c>
    </row>
    <row r="29" spans="1:11" ht="51" customHeight="1" x14ac:dyDescent="0.2">
      <c r="A29" s="216"/>
      <c r="B29" s="212" t="s">
        <v>50</v>
      </c>
      <c r="C29" s="212"/>
      <c r="D29" s="212"/>
      <c r="E29" s="212"/>
      <c r="F29" s="212"/>
      <c r="G29" s="212"/>
      <c r="H29" s="212"/>
      <c r="I29" s="206" t="s">
        <v>122</v>
      </c>
      <c r="J29" s="206"/>
      <c r="K29" s="102" t="s">
        <v>8</v>
      </c>
    </row>
    <row r="30" spans="1:11" ht="17" x14ac:dyDescent="0.2">
      <c r="A30" s="216"/>
      <c r="B30" s="53"/>
      <c r="C30" s="89" t="s">
        <v>51</v>
      </c>
      <c r="D30" s="53"/>
      <c r="E30" s="53"/>
      <c r="F30" s="53"/>
      <c r="G30" s="53"/>
      <c r="H30" s="53"/>
      <c r="I30" s="205" t="s">
        <v>124</v>
      </c>
      <c r="J30" s="205"/>
      <c r="K30" s="57" t="s">
        <v>130</v>
      </c>
    </row>
    <row r="31" spans="1:11" ht="17" x14ac:dyDescent="0.2">
      <c r="A31" s="216"/>
      <c r="B31" s="53"/>
      <c r="D31" s="53"/>
      <c r="E31" s="53"/>
      <c r="F31" s="53"/>
      <c r="G31" s="53"/>
      <c r="H31" s="53"/>
      <c r="I31" s="201" t="s">
        <v>136</v>
      </c>
      <c r="J31" s="201"/>
      <c r="K31" s="58" t="s">
        <v>131</v>
      </c>
    </row>
    <row r="32" spans="1:11" ht="50" customHeight="1" x14ac:dyDescent="0.2">
      <c r="A32" s="216"/>
      <c r="B32" s="78">
        <v>2.1</v>
      </c>
      <c r="C32" s="79" t="s">
        <v>52</v>
      </c>
      <c r="D32" s="117" t="s">
        <v>23</v>
      </c>
      <c r="E32" s="77"/>
      <c r="F32" s="77"/>
      <c r="G32" s="121"/>
      <c r="H32" s="122"/>
      <c r="I32" s="53"/>
      <c r="J32" s="53"/>
      <c r="K32" s="53"/>
    </row>
    <row r="33" spans="1:11" ht="35" customHeight="1" x14ac:dyDescent="0.2">
      <c r="A33" s="216"/>
      <c r="B33" s="78">
        <v>2.2000000000000002</v>
      </c>
      <c r="C33" s="79" t="s">
        <v>53</v>
      </c>
      <c r="D33" s="117" t="s">
        <v>23</v>
      </c>
      <c r="E33" s="77"/>
      <c r="F33" s="77"/>
      <c r="G33" s="122"/>
      <c r="H33" s="122"/>
      <c r="I33" s="53"/>
      <c r="J33" s="53"/>
      <c r="K33" s="53"/>
    </row>
    <row r="34" spans="1:11" ht="50" customHeight="1" x14ac:dyDescent="0.2">
      <c r="A34" s="216"/>
      <c r="B34" s="78">
        <v>2.2999999999999998</v>
      </c>
      <c r="C34" s="79" t="s">
        <v>54</v>
      </c>
      <c r="D34" s="117" t="s">
        <v>23</v>
      </c>
      <c r="E34" s="77"/>
      <c r="F34" s="77"/>
      <c r="G34" s="122"/>
      <c r="H34" s="122"/>
      <c r="I34" s="53"/>
      <c r="J34" s="53"/>
      <c r="K34" s="53"/>
    </row>
    <row r="35" spans="1:11" x14ac:dyDescent="0.2">
      <c r="A35" s="216"/>
      <c r="B35" s="53"/>
      <c r="D35" s="13" t="s">
        <v>48</v>
      </c>
      <c r="E35" s="13" t="s">
        <v>49</v>
      </c>
      <c r="F35" s="13" t="s">
        <v>55</v>
      </c>
      <c r="G35" s="17"/>
      <c r="H35" s="17"/>
      <c r="I35" s="17"/>
      <c r="J35" s="17"/>
      <c r="K35" s="17"/>
    </row>
    <row r="36" spans="1:11" ht="21" customHeight="1" x14ac:dyDescent="0.2">
      <c r="A36" s="216"/>
      <c r="B36" s="6"/>
      <c r="C36" s="14" t="s">
        <v>23</v>
      </c>
      <c r="D36" s="29">
        <f>COUNTIF(D31:D34,"Yes (Completed)")</f>
        <v>3</v>
      </c>
      <c r="E36" s="30">
        <f>D36/D39</f>
        <v>1</v>
      </c>
      <c r="F36" s="29">
        <f>D36*3</f>
        <v>9</v>
      </c>
      <c r="G36" s="53"/>
      <c r="H36" s="53"/>
      <c r="I36" s="53"/>
      <c r="J36" s="53"/>
      <c r="K36" s="53"/>
    </row>
    <row r="37" spans="1:11" ht="21" customHeight="1" x14ac:dyDescent="0.2">
      <c r="A37" s="216"/>
      <c r="B37" s="6"/>
      <c r="C37" s="15" t="s">
        <v>24</v>
      </c>
      <c r="D37" s="29">
        <f>COUNTIF(D31:D34,"Maybe (In Progress)")</f>
        <v>0</v>
      </c>
      <c r="E37" s="30">
        <f>D37/D39</f>
        <v>0</v>
      </c>
      <c r="F37" s="29">
        <f>D37*2</f>
        <v>0</v>
      </c>
      <c r="G37" s="53"/>
      <c r="H37" s="53"/>
      <c r="I37" s="53"/>
      <c r="J37" s="53"/>
      <c r="K37" s="53"/>
    </row>
    <row r="38" spans="1:11" ht="21" customHeight="1" x14ac:dyDescent="0.2">
      <c r="A38" s="216"/>
      <c r="B38" s="6"/>
      <c r="C38" s="16" t="s">
        <v>25</v>
      </c>
      <c r="D38" s="29">
        <f>COUNTIF(D31:D34,"No (Not Considered)")</f>
        <v>0</v>
      </c>
      <c r="E38" s="30">
        <f>D38/D39</f>
        <v>0</v>
      </c>
      <c r="F38" s="29">
        <f>D38*1</f>
        <v>0</v>
      </c>
      <c r="G38" s="53"/>
      <c r="H38" s="53"/>
      <c r="I38" s="53"/>
      <c r="J38" s="53"/>
      <c r="K38" s="53"/>
    </row>
    <row r="39" spans="1:11" ht="21" customHeight="1" x14ac:dyDescent="0.2">
      <c r="A39" s="216"/>
      <c r="B39" s="6"/>
      <c r="C39" s="18" t="s">
        <v>16</v>
      </c>
      <c r="D39" s="17">
        <f>SUM(D36:D38)</f>
        <v>3</v>
      </c>
      <c r="E39" s="17"/>
      <c r="F39" s="17">
        <f>SUM(F36:F38)</f>
        <v>9</v>
      </c>
      <c r="G39" s="17"/>
      <c r="H39" s="17"/>
      <c r="I39" s="17"/>
      <c r="J39" s="17"/>
      <c r="K39" s="17"/>
    </row>
    <row r="40" spans="1:11" ht="39" customHeight="1" x14ac:dyDescent="0.2">
      <c r="A40" s="216"/>
      <c r="B40" s="10">
        <v>3</v>
      </c>
      <c r="C40" s="11" t="s">
        <v>29</v>
      </c>
      <c r="D40" s="62" t="s">
        <v>39</v>
      </c>
      <c r="E40" s="88"/>
      <c r="F40" s="53"/>
      <c r="G40" s="53"/>
      <c r="H40" s="53"/>
      <c r="I40" s="53"/>
      <c r="J40" s="53"/>
      <c r="K40" s="53"/>
    </row>
    <row r="41" spans="1:11" x14ac:dyDescent="0.2">
      <c r="A41" s="216"/>
      <c r="E41" s="53"/>
      <c r="F41" s="53"/>
      <c r="G41" s="53"/>
      <c r="H41" s="53"/>
      <c r="I41" s="53"/>
      <c r="J41" s="53"/>
      <c r="K41" s="53"/>
    </row>
    <row r="42" spans="1:11" ht="35" customHeight="1" x14ac:dyDescent="0.2">
      <c r="A42" s="216"/>
      <c r="B42" s="78">
        <v>3.1</v>
      </c>
      <c r="C42" s="79" t="s">
        <v>56</v>
      </c>
      <c r="D42" s="117" t="s">
        <v>23</v>
      </c>
      <c r="E42" s="77"/>
      <c r="F42" s="77"/>
      <c r="G42" s="122"/>
      <c r="H42" s="122"/>
      <c r="I42" s="53"/>
      <c r="J42" s="53"/>
      <c r="K42" s="53"/>
    </row>
    <row r="43" spans="1:11" ht="35" customHeight="1" x14ac:dyDescent="0.2">
      <c r="A43" s="216"/>
      <c r="B43" s="78">
        <v>3.2</v>
      </c>
      <c r="C43" s="79" t="s">
        <v>57</v>
      </c>
      <c r="D43" s="117" t="s">
        <v>23</v>
      </c>
      <c r="E43" s="77"/>
      <c r="F43" s="77"/>
      <c r="G43" s="122"/>
      <c r="H43" s="122"/>
      <c r="I43" s="53"/>
      <c r="J43" s="53"/>
      <c r="K43" s="53"/>
    </row>
    <row r="44" spans="1:11" ht="35" customHeight="1" x14ac:dyDescent="0.2">
      <c r="A44" s="216"/>
      <c r="B44" s="78">
        <v>3.3</v>
      </c>
      <c r="C44" s="79" t="s">
        <v>58</v>
      </c>
      <c r="D44" s="117" t="s">
        <v>23</v>
      </c>
      <c r="E44" s="77"/>
      <c r="F44" s="77"/>
      <c r="G44" s="122"/>
      <c r="H44" s="122"/>
      <c r="I44" s="53"/>
      <c r="J44" s="53"/>
      <c r="K44" s="53"/>
    </row>
    <row r="45" spans="1:11" ht="35" customHeight="1" x14ac:dyDescent="0.2">
      <c r="A45" s="216"/>
      <c r="B45" s="78">
        <v>3.4</v>
      </c>
      <c r="C45" s="79" t="s">
        <v>59</v>
      </c>
      <c r="D45" s="117" t="s">
        <v>23</v>
      </c>
      <c r="E45" s="77"/>
      <c r="F45" s="77"/>
      <c r="G45" s="122"/>
      <c r="H45" s="122"/>
      <c r="I45" s="53"/>
      <c r="J45" s="53"/>
      <c r="K45" s="53"/>
    </row>
    <row r="46" spans="1:11" x14ac:dyDescent="0.2">
      <c r="A46" s="216"/>
      <c r="B46" s="53"/>
      <c r="D46" s="13" t="s">
        <v>48</v>
      </c>
      <c r="E46" s="13" t="s">
        <v>49</v>
      </c>
      <c r="F46" s="13" t="s">
        <v>55</v>
      </c>
      <c r="G46" s="17"/>
      <c r="H46" s="17"/>
      <c r="I46" s="17"/>
      <c r="J46" s="17"/>
      <c r="K46" s="17"/>
    </row>
    <row r="47" spans="1:11" ht="21" customHeight="1" x14ac:dyDescent="0.2">
      <c r="A47" s="216"/>
      <c r="B47" s="6"/>
      <c r="C47" s="14" t="s">
        <v>23</v>
      </c>
      <c r="D47" s="29">
        <f>COUNTIF(D42:D45,"Yes (Completed)")</f>
        <v>4</v>
      </c>
      <c r="E47" s="30">
        <f>D47/D50</f>
        <v>1</v>
      </c>
      <c r="F47" s="29">
        <f>D47*3</f>
        <v>12</v>
      </c>
      <c r="G47" s="53"/>
      <c r="H47" s="53"/>
      <c r="I47" s="53"/>
      <c r="J47" s="53"/>
      <c r="K47" s="53"/>
    </row>
    <row r="48" spans="1:11" ht="21" customHeight="1" x14ac:dyDescent="0.2">
      <c r="A48" s="216"/>
      <c r="B48" s="6"/>
      <c r="C48" s="15" t="s">
        <v>24</v>
      </c>
      <c r="D48" s="29">
        <f>COUNTIF(D42:D45,"Maybe (In Progress)")</f>
        <v>0</v>
      </c>
      <c r="E48" s="30">
        <f>D48/D50</f>
        <v>0</v>
      </c>
      <c r="F48" s="29">
        <f>D48*2</f>
        <v>0</v>
      </c>
      <c r="G48" s="53"/>
      <c r="H48" s="53"/>
      <c r="I48" s="53"/>
      <c r="J48" s="53"/>
      <c r="K48" s="53"/>
    </row>
    <row r="49" spans="1:11" ht="21" customHeight="1" x14ac:dyDescent="0.2">
      <c r="A49" s="216"/>
      <c r="B49" s="6"/>
      <c r="C49" s="16" t="s">
        <v>25</v>
      </c>
      <c r="D49" s="29">
        <f>COUNTIF(D39:D44,"No (Not Considered)")</f>
        <v>0</v>
      </c>
      <c r="E49" s="30">
        <f>D49/D50</f>
        <v>0</v>
      </c>
      <c r="F49" s="29">
        <f>D49*1</f>
        <v>0</v>
      </c>
      <c r="G49" s="53"/>
      <c r="H49" s="53"/>
      <c r="I49" s="53"/>
      <c r="J49" s="53"/>
      <c r="K49" s="53"/>
    </row>
    <row r="50" spans="1:11" ht="21" customHeight="1" x14ac:dyDescent="0.2">
      <c r="A50" s="216"/>
      <c r="B50" s="6"/>
      <c r="C50" s="18" t="s">
        <v>16</v>
      </c>
      <c r="D50" s="17">
        <f>SUM(D47:D49)</f>
        <v>4</v>
      </c>
      <c r="E50" s="17"/>
      <c r="F50" s="17">
        <f>SUM(F47:F49)</f>
        <v>12</v>
      </c>
      <c r="G50" s="17"/>
      <c r="H50" s="17"/>
      <c r="I50" s="17"/>
      <c r="J50" s="17"/>
      <c r="K50" s="17"/>
    </row>
    <row r="51" spans="1:11" ht="40" customHeight="1" x14ac:dyDescent="0.2">
      <c r="A51" s="216"/>
      <c r="B51" s="10">
        <v>4</v>
      </c>
      <c r="C51" s="12" t="s">
        <v>60</v>
      </c>
      <c r="D51" s="62" t="s">
        <v>39</v>
      </c>
      <c r="E51" s="88"/>
      <c r="F51" s="53"/>
      <c r="G51" s="53"/>
      <c r="H51" s="53"/>
      <c r="I51" s="53"/>
      <c r="J51" s="53"/>
      <c r="K51" s="53"/>
    </row>
    <row r="52" spans="1:11" x14ac:dyDescent="0.2">
      <c r="A52" s="216"/>
      <c r="B52" s="6"/>
      <c r="C52" s="53"/>
      <c r="E52" s="53"/>
      <c r="F52" s="53"/>
      <c r="G52" s="53"/>
      <c r="H52" s="53"/>
      <c r="I52" s="53"/>
      <c r="J52" s="53"/>
      <c r="K52" s="53"/>
    </row>
    <row r="53" spans="1:11" ht="35" customHeight="1" x14ac:dyDescent="0.2">
      <c r="A53" s="216"/>
      <c r="B53" s="78">
        <v>4.0999999999999996</v>
      </c>
      <c r="C53" s="79" t="s">
        <v>61</v>
      </c>
      <c r="D53" s="117" t="s">
        <v>23</v>
      </c>
      <c r="E53" s="77"/>
      <c r="F53" s="77"/>
      <c r="G53" s="122"/>
      <c r="H53" s="122"/>
      <c r="I53" s="53"/>
      <c r="J53" s="53"/>
      <c r="K53" s="53"/>
    </row>
    <row r="54" spans="1:11" ht="35" customHeight="1" x14ac:dyDescent="0.2">
      <c r="A54" s="216"/>
      <c r="B54" s="78">
        <v>4.2</v>
      </c>
      <c r="C54" s="79" t="s">
        <v>62</v>
      </c>
      <c r="D54" s="117" t="s">
        <v>23</v>
      </c>
      <c r="E54" s="77"/>
      <c r="F54" s="77"/>
      <c r="G54" s="122"/>
      <c r="H54" s="122"/>
      <c r="I54" s="53"/>
      <c r="J54" s="53"/>
      <c r="K54" s="53"/>
    </row>
    <row r="55" spans="1:11" ht="35" customHeight="1" x14ac:dyDescent="0.2">
      <c r="A55" s="216"/>
      <c r="B55" s="78">
        <v>4.3</v>
      </c>
      <c r="C55" s="79" t="s">
        <v>63</v>
      </c>
      <c r="D55" s="117" t="s">
        <v>23</v>
      </c>
      <c r="E55" s="77"/>
      <c r="F55" s="77"/>
      <c r="G55" s="122"/>
      <c r="H55" s="122"/>
      <c r="I55" s="53"/>
      <c r="J55" s="53"/>
      <c r="K55" s="53"/>
    </row>
    <row r="56" spans="1:11" ht="35" customHeight="1" x14ac:dyDescent="0.2">
      <c r="A56" s="216"/>
      <c r="B56" s="78">
        <v>4.4000000000000004</v>
      </c>
      <c r="C56" s="79" t="s">
        <v>414</v>
      </c>
      <c r="D56" s="117" t="s">
        <v>23</v>
      </c>
      <c r="E56" s="77"/>
      <c r="F56" s="77"/>
      <c r="G56" s="122"/>
      <c r="H56" s="122"/>
      <c r="I56" s="53"/>
      <c r="J56" s="53"/>
      <c r="K56" s="53"/>
    </row>
    <row r="57" spans="1:11" x14ac:dyDescent="0.2">
      <c r="A57" s="216"/>
      <c r="B57" s="53"/>
      <c r="D57" s="13" t="s">
        <v>48</v>
      </c>
      <c r="E57" s="13" t="s">
        <v>49</v>
      </c>
      <c r="F57" s="13" t="s">
        <v>55</v>
      </c>
      <c r="G57" s="17"/>
      <c r="H57" s="17"/>
      <c r="I57" s="17"/>
      <c r="J57" s="17"/>
      <c r="K57" s="17"/>
    </row>
    <row r="58" spans="1:11" ht="21" customHeight="1" x14ac:dyDescent="0.2">
      <c r="A58" s="216"/>
      <c r="B58" s="6"/>
      <c r="C58" s="14" t="s">
        <v>23</v>
      </c>
      <c r="D58" s="29">
        <f>COUNTIF(D53:D56,"Yes (Completed)")</f>
        <v>4</v>
      </c>
      <c r="E58" s="30">
        <f>D58/D61</f>
        <v>1</v>
      </c>
      <c r="F58" s="29">
        <f>D58*3</f>
        <v>12</v>
      </c>
      <c r="G58" s="53"/>
      <c r="H58" s="53"/>
      <c r="I58" s="53"/>
      <c r="J58" s="53"/>
      <c r="K58" s="53"/>
    </row>
    <row r="59" spans="1:11" ht="21" customHeight="1" x14ac:dyDescent="0.2">
      <c r="A59" s="216"/>
      <c r="B59" s="6"/>
      <c r="C59" s="15" t="s">
        <v>24</v>
      </c>
      <c r="D59" s="29">
        <f>COUNTIF(D53:D56,"Maybe (In Progress)")</f>
        <v>0</v>
      </c>
      <c r="E59" s="30">
        <f>D59/D61</f>
        <v>0</v>
      </c>
      <c r="F59" s="29">
        <f>D59*2</f>
        <v>0</v>
      </c>
      <c r="G59" s="53"/>
      <c r="H59" s="53"/>
      <c r="I59" s="53"/>
      <c r="J59" s="53"/>
      <c r="K59" s="53"/>
    </row>
    <row r="60" spans="1:11" ht="21" customHeight="1" x14ac:dyDescent="0.2">
      <c r="A60" s="216"/>
      <c r="B60" s="6"/>
      <c r="C60" s="16" t="s">
        <v>25</v>
      </c>
      <c r="D60" s="29">
        <f>COUNTIF(D53:D56,"No (Not Considered)")</f>
        <v>0</v>
      </c>
      <c r="E60" s="30">
        <f>D60/D61</f>
        <v>0</v>
      </c>
      <c r="F60" s="29">
        <f>D60*1</f>
        <v>0</v>
      </c>
      <c r="G60" s="53"/>
      <c r="H60" s="53"/>
      <c r="I60" s="53"/>
      <c r="J60" s="53"/>
      <c r="K60" s="53"/>
    </row>
    <row r="61" spans="1:11" ht="21" customHeight="1" x14ac:dyDescent="0.2">
      <c r="A61" s="216"/>
      <c r="B61" s="6"/>
      <c r="C61" s="18" t="s">
        <v>16</v>
      </c>
      <c r="D61" s="17">
        <f>SUM(D58:D60)</f>
        <v>4</v>
      </c>
      <c r="E61" s="17"/>
      <c r="F61" s="17">
        <f>SUM(F58:F60)</f>
        <v>12</v>
      </c>
      <c r="G61" s="17"/>
      <c r="H61" s="17"/>
      <c r="I61" s="17"/>
      <c r="J61" s="17"/>
      <c r="K61" s="17"/>
    </row>
    <row r="62" spans="1:11" ht="40" customHeight="1" x14ac:dyDescent="0.2">
      <c r="A62" s="216"/>
      <c r="B62" s="10">
        <v>5</v>
      </c>
      <c r="C62" s="11" t="s">
        <v>64</v>
      </c>
      <c r="D62" s="62" t="s">
        <v>39</v>
      </c>
      <c r="E62" s="88"/>
      <c r="F62" s="53"/>
      <c r="G62" s="53"/>
      <c r="H62" s="53"/>
      <c r="I62" s="53"/>
      <c r="J62" s="53"/>
      <c r="K62" s="53"/>
    </row>
    <row r="63" spans="1:11" x14ac:dyDescent="0.2">
      <c r="A63" s="216"/>
      <c r="B63" s="53"/>
      <c r="C63" s="53"/>
      <c r="D63" s="53"/>
      <c r="E63" s="53"/>
      <c r="F63" s="53"/>
      <c r="G63" s="53"/>
      <c r="H63" s="53"/>
      <c r="I63" s="53"/>
      <c r="J63" s="53"/>
      <c r="K63" s="53"/>
    </row>
    <row r="64" spans="1:11" ht="35" customHeight="1" x14ac:dyDescent="0.2">
      <c r="A64" s="216"/>
      <c r="B64" s="78">
        <v>5.0999999999999996</v>
      </c>
      <c r="C64" s="79" t="s">
        <v>65</v>
      </c>
      <c r="D64" s="117" t="s">
        <v>23</v>
      </c>
      <c r="E64" s="77"/>
      <c r="F64" s="77"/>
      <c r="G64" s="122"/>
      <c r="H64" s="122"/>
      <c r="I64" s="53"/>
      <c r="J64" s="53"/>
      <c r="K64" s="53"/>
    </row>
    <row r="65" spans="1:11" ht="35" customHeight="1" x14ac:dyDescent="0.2">
      <c r="A65" s="216"/>
      <c r="B65" s="78">
        <v>5.2</v>
      </c>
      <c r="C65" s="79" t="s">
        <v>66</v>
      </c>
      <c r="D65" s="117" t="s">
        <v>23</v>
      </c>
      <c r="E65" s="77"/>
      <c r="F65" s="77"/>
      <c r="G65" s="122"/>
      <c r="H65" s="122"/>
      <c r="I65" s="53"/>
      <c r="J65" s="53"/>
      <c r="K65" s="53"/>
    </row>
    <row r="66" spans="1:11" ht="35" customHeight="1" x14ac:dyDescent="0.2">
      <c r="A66" s="216"/>
      <c r="B66" s="78">
        <v>5.3</v>
      </c>
      <c r="C66" s="79" t="s">
        <v>67</v>
      </c>
      <c r="D66" s="117" t="s">
        <v>23</v>
      </c>
      <c r="E66" s="77"/>
      <c r="F66" s="77"/>
      <c r="G66" s="122"/>
      <c r="H66" s="122"/>
      <c r="I66" s="53"/>
      <c r="J66" s="53"/>
      <c r="K66" s="53"/>
    </row>
    <row r="67" spans="1:11" ht="35" customHeight="1" x14ac:dyDescent="0.2">
      <c r="A67" s="216"/>
      <c r="B67" s="78">
        <v>5.4</v>
      </c>
      <c r="C67" s="79" t="s">
        <v>68</v>
      </c>
      <c r="D67" s="117" t="s">
        <v>23</v>
      </c>
      <c r="E67" s="77"/>
      <c r="F67" s="77"/>
      <c r="G67" s="122"/>
      <c r="H67" s="122"/>
      <c r="I67" s="53"/>
      <c r="J67" s="53"/>
      <c r="K67" s="53"/>
    </row>
    <row r="68" spans="1:11" ht="35" customHeight="1" x14ac:dyDescent="0.2">
      <c r="A68" s="216"/>
      <c r="B68" s="78">
        <v>5.5</v>
      </c>
      <c r="C68" s="79" t="s">
        <v>69</v>
      </c>
      <c r="D68" s="117" t="s">
        <v>23</v>
      </c>
      <c r="E68" s="77"/>
      <c r="F68" s="77"/>
      <c r="G68" s="122"/>
      <c r="H68" s="122"/>
      <c r="I68" s="53"/>
      <c r="J68" s="53"/>
      <c r="K68" s="53"/>
    </row>
    <row r="69" spans="1:11" ht="35" customHeight="1" x14ac:dyDescent="0.2">
      <c r="A69" s="216"/>
      <c r="B69" s="78">
        <v>5.6</v>
      </c>
      <c r="C69" s="79" t="s">
        <v>70</v>
      </c>
      <c r="D69" s="117" t="s">
        <v>23</v>
      </c>
      <c r="E69" s="77"/>
      <c r="F69" s="77"/>
      <c r="G69" s="122"/>
      <c r="H69" s="122"/>
      <c r="I69" s="53"/>
      <c r="J69" s="53"/>
      <c r="K69" s="53"/>
    </row>
    <row r="70" spans="1:11" ht="35" customHeight="1" x14ac:dyDescent="0.2">
      <c r="A70" s="216"/>
      <c r="B70" s="78">
        <v>5.7</v>
      </c>
      <c r="C70" s="79" t="s">
        <v>71</v>
      </c>
      <c r="D70" s="117" t="s">
        <v>23</v>
      </c>
      <c r="E70" s="77"/>
      <c r="F70" s="77"/>
      <c r="G70" s="122"/>
      <c r="H70" s="122"/>
      <c r="I70" s="53"/>
      <c r="J70" s="53"/>
      <c r="K70" s="53"/>
    </row>
    <row r="71" spans="1:11" ht="35" customHeight="1" x14ac:dyDescent="0.2">
      <c r="A71" s="216"/>
      <c r="B71" s="78">
        <v>5.8</v>
      </c>
      <c r="C71" s="79" t="s">
        <v>72</v>
      </c>
      <c r="D71" s="117" t="s">
        <v>23</v>
      </c>
      <c r="E71" s="77"/>
      <c r="F71" s="77"/>
      <c r="G71" s="122"/>
      <c r="H71" s="122"/>
      <c r="I71" s="53"/>
      <c r="J71" s="53"/>
      <c r="K71" s="53"/>
    </row>
    <row r="72" spans="1:11" ht="35" customHeight="1" x14ac:dyDescent="0.2">
      <c r="A72" s="216"/>
      <c r="B72" s="78">
        <v>5.9</v>
      </c>
      <c r="C72" s="79" t="s">
        <v>325</v>
      </c>
      <c r="D72" s="117" t="s">
        <v>23</v>
      </c>
      <c r="E72" s="77"/>
      <c r="F72" s="77"/>
      <c r="G72" s="122"/>
      <c r="H72" s="122"/>
      <c r="I72" s="53"/>
      <c r="J72" s="53"/>
      <c r="K72" s="53"/>
    </row>
    <row r="73" spans="1:11" ht="35" customHeight="1" x14ac:dyDescent="0.2">
      <c r="A73" s="216"/>
      <c r="B73" s="78" t="s">
        <v>74</v>
      </c>
      <c r="C73" s="79" t="s">
        <v>76</v>
      </c>
      <c r="D73" s="117" t="s">
        <v>23</v>
      </c>
      <c r="E73" s="77"/>
      <c r="F73" s="77"/>
      <c r="G73" s="122"/>
      <c r="H73" s="122"/>
      <c r="I73" s="53"/>
      <c r="J73" s="53"/>
      <c r="K73" s="53"/>
    </row>
    <row r="74" spans="1:11" ht="50" customHeight="1" x14ac:dyDescent="0.2">
      <c r="A74" s="216"/>
      <c r="B74" s="78">
        <v>5.1100000000000003</v>
      </c>
      <c r="C74" s="79" t="s">
        <v>77</v>
      </c>
      <c r="D74" s="117" t="s">
        <v>23</v>
      </c>
      <c r="E74" s="77"/>
      <c r="F74" s="77"/>
      <c r="G74" s="122"/>
      <c r="H74" s="122"/>
      <c r="I74" s="53"/>
      <c r="J74" s="53"/>
      <c r="K74" s="53"/>
    </row>
    <row r="75" spans="1:11" ht="50" customHeight="1" x14ac:dyDescent="0.2">
      <c r="A75" s="216"/>
      <c r="B75" s="78">
        <v>5.12</v>
      </c>
      <c r="C75" s="79" t="s">
        <v>78</v>
      </c>
      <c r="D75" s="117" t="s">
        <v>23</v>
      </c>
      <c r="E75" s="77"/>
      <c r="F75" s="77"/>
      <c r="G75" s="122"/>
      <c r="H75" s="122"/>
      <c r="I75" s="53"/>
      <c r="J75" s="53"/>
      <c r="K75" s="53"/>
    </row>
    <row r="76" spans="1:11" x14ac:dyDescent="0.2">
      <c r="A76" s="216"/>
      <c r="B76" s="53"/>
      <c r="C76" s="53"/>
      <c r="D76" s="13" t="s">
        <v>48</v>
      </c>
      <c r="E76" s="13" t="s">
        <v>49</v>
      </c>
      <c r="F76" s="13" t="s">
        <v>55</v>
      </c>
      <c r="G76" s="17"/>
      <c r="H76" s="17"/>
      <c r="I76" s="17"/>
      <c r="J76" s="17"/>
      <c r="K76" s="17"/>
    </row>
    <row r="77" spans="1:11" ht="21" customHeight="1" x14ac:dyDescent="0.2">
      <c r="A77" s="216"/>
      <c r="B77" s="6"/>
      <c r="C77" s="14" t="s">
        <v>23</v>
      </c>
      <c r="D77" s="29">
        <f>COUNTIF(D64:D75,"Yes (Completed)")</f>
        <v>12</v>
      </c>
      <c r="E77" s="30">
        <f>D77/D80</f>
        <v>1</v>
      </c>
      <c r="F77" s="29">
        <f>D77*3</f>
        <v>36</v>
      </c>
      <c r="G77" s="53"/>
      <c r="H77" s="53"/>
      <c r="I77" s="53"/>
      <c r="J77" s="53"/>
      <c r="K77" s="53"/>
    </row>
    <row r="78" spans="1:11" ht="21" customHeight="1" x14ac:dyDescent="0.2">
      <c r="A78" s="216"/>
      <c r="B78" s="6"/>
      <c r="C78" s="15" t="s">
        <v>24</v>
      </c>
      <c r="D78" s="29">
        <f>COUNTIF(D64:D75,"Maybe (In Progress)")</f>
        <v>0</v>
      </c>
      <c r="E78" s="30">
        <f>D78/D80</f>
        <v>0</v>
      </c>
      <c r="F78" s="29">
        <f>D78*2</f>
        <v>0</v>
      </c>
      <c r="G78" s="53"/>
      <c r="H78" s="53"/>
      <c r="I78" s="53"/>
      <c r="J78" s="53"/>
      <c r="K78" s="53"/>
    </row>
    <row r="79" spans="1:11" ht="21" customHeight="1" x14ac:dyDescent="0.2">
      <c r="A79" s="216"/>
      <c r="B79" s="6"/>
      <c r="C79" s="16" t="s">
        <v>25</v>
      </c>
      <c r="D79" s="29">
        <f>COUNTIF(D64:D75,"No (Not Considered)")</f>
        <v>0</v>
      </c>
      <c r="E79" s="30">
        <f>D79/D80</f>
        <v>0</v>
      </c>
      <c r="F79" s="29">
        <f>D79*1</f>
        <v>0</v>
      </c>
      <c r="G79" s="53"/>
      <c r="H79" s="53"/>
      <c r="I79" s="53"/>
      <c r="J79" s="53"/>
      <c r="K79" s="53"/>
    </row>
    <row r="80" spans="1:11" ht="21" customHeight="1" x14ac:dyDescent="0.2">
      <c r="A80" s="216"/>
      <c r="B80" s="6"/>
      <c r="C80" s="18" t="s">
        <v>16</v>
      </c>
      <c r="D80" s="17">
        <f>SUM(D77:D79)</f>
        <v>12</v>
      </c>
      <c r="E80" s="17"/>
      <c r="F80" s="17">
        <f>SUM(F77:F79)</f>
        <v>36</v>
      </c>
      <c r="G80" s="17"/>
      <c r="H80" s="17"/>
      <c r="I80" s="17"/>
      <c r="J80" s="17"/>
      <c r="K80" s="17"/>
    </row>
    <row r="81" spans="1:11" ht="39" customHeight="1" x14ac:dyDescent="0.2">
      <c r="A81" s="216"/>
      <c r="B81" s="10">
        <v>6</v>
      </c>
      <c r="C81" s="11" t="s">
        <v>321</v>
      </c>
      <c r="D81" s="62" t="s">
        <v>39</v>
      </c>
      <c r="E81" s="88"/>
      <c r="F81" s="53"/>
      <c r="G81" s="53"/>
      <c r="H81" s="53"/>
      <c r="I81" s="53"/>
      <c r="J81" s="53"/>
      <c r="K81" s="53"/>
    </row>
    <row r="82" spans="1:11" x14ac:dyDescent="0.2">
      <c r="A82" s="216"/>
      <c r="B82" s="6"/>
      <c r="C82" s="53"/>
      <c r="D82" s="53"/>
      <c r="E82" s="53"/>
      <c r="F82" s="53"/>
      <c r="G82" s="53"/>
      <c r="H82" s="53"/>
      <c r="I82" s="53"/>
      <c r="J82" s="53"/>
      <c r="K82" s="53"/>
    </row>
    <row r="83" spans="1:11" ht="35" customHeight="1" x14ac:dyDescent="0.2">
      <c r="A83" s="216"/>
      <c r="B83" s="78">
        <v>6.1</v>
      </c>
      <c r="C83" s="79" t="s">
        <v>79</v>
      </c>
      <c r="D83" s="117" t="s">
        <v>23</v>
      </c>
      <c r="E83" s="77"/>
      <c r="F83" s="77"/>
      <c r="G83" s="122"/>
      <c r="H83" s="122"/>
      <c r="I83" s="53"/>
      <c r="J83" s="53"/>
      <c r="K83" s="53"/>
    </row>
    <row r="84" spans="1:11" x14ac:dyDescent="0.2">
      <c r="A84" s="216"/>
      <c r="B84" s="6"/>
      <c r="D84" s="13" t="s">
        <v>48</v>
      </c>
      <c r="E84" s="13" t="s">
        <v>49</v>
      </c>
      <c r="F84" s="13" t="s">
        <v>55</v>
      </c>
      <c r="G84" s="17"/>
      <c r="H84" s="17"/>
      <c r="I84" s="17"/>
      <c r="J84" s="17"/>
      <c r="K84" s="17"/>
    </row>
    <row r="85" spans="1:11" ht="21" customHeight="1" x14ac:dyDescent="0.2">
      <c r="A85" s="216"/>
      <c r="B85" s="6"/>
      <c r="C85" s="14" t="s">
        <v>23</v>
      </c>
      <c r="D85" s="29">
        <f>COUNTIF(D83:D83,"Yes (Completed)")</f>
        <v>1</v>
      </c>
      <c r="E85" s="30">
        <f>D85/D88</f>
        <v>1</v>
      </c>
      <c r="F85" s="29">
        <f>D85*3</f>
        <v>3</v>
      </c>
      <c r="G85" s="53"/>
      <c r="H85" s="53"/>
      <c r="I85" s="53"/>
      <c r="J85" s="53"/>
      <c r="K85" s="53"/>
    </row>
    <row r="86" spans="1:11" ht="21" customHeight="1" x14ac:dyDescent="0.2">
      <c r="A86" s="216"/>
      <c r="B86" s="6" t="s">
        <v>80</v>
      </c>
      <c r="C86" s="15" t="s">
        <v>24</v>
      </c>
      <c r="D86" s="29">
        <f>COUNTIF(D83:D83,"Maybe (In Progress)")</f>
        <v>0</v>
      </c>
      <c r="E86" s="30">
        <f>D86/D88</f>
        <v>0</v>
      </c>
      <c r="F86" s="29">
        <f>D86*2</f>
        <v>0</v>
      </c>
      <c r="G86" s="53"/>
      <c r="H86" s="53"/>
      <c r="I86" s="53"/>
      <c r="J86" s="53"/>
      <c r="K86" s="53"/>
    </row>
    <row r="87" spans="1:11" ht="21" customHeight="1" x14ac:dyDescent="0.2">
      <c r="A87" s="216"/>
      <c r="B87" s="6"/>
      <c r="C87" s="16" t="s">
        <v>25</v>
      </c>
      <c r="D87" s="29">
        <f>COUNTIF(D83:D83,"No (Not Considered)")</f>
        <v>0</v>
      </c>
      <c r="E87" s="30">
        <f>D87/D88</f>
        <v>0</v>
      </c>
      <c r="F87" s="29">
        <f>D87*1</f>
        <v>0</v>
      </c>
      <c r="G87" s="53"/>
      <c r="H87" s="53"/>
      <c r="I87" s="53"/>
      <c r="J87" s="53"/>
      <c r="K87" s="53"/>
    </row>
    <row r="88" spans="1:11" ht="21" customHeight="1" x14ac:dyDescent="0.2">
      <c r="A88" s="216"/>
      <c r="B88" s="6"/>
      <c r="C88" s="18" t="s">
        <v>16</v>
      </c>
      <c r="D88" s="17">
        <f>SUM(D85:D87)</f>
        <v>1</v>
      </c>
      <c r="E88" s="17"/>
      <c r="F88" s="17">
        <f>SUM(F85:F87)</f>
        <v>3</v>
      </c>
      <c r="G88" s="17"/>
      <c r="H88" s="17"/>
      <c r="I88" s="17"/>
      <c r="J88" s="17"/>
      <c r="K88" s="17"/>
    </row>
    <row r="89" spans="1:11" ht="40" customHeight="1" x14ac:dyDescent="0.2">
      <c r="A89" s="216"/>
      <c r="B89" s="10">
        <v>7</v>
      </c>
      <c r="C89" s="11" t="s">
        <v>322</v>
      </c>
      <c r="D89" s="62" t="s">
        <v>39</v>
      </c>
      <c r="E89" s="88"/>
      <c r="F89" s="53"/>
      <c r="G89" s="53"/>
      <c r="H89" s="53"/>
      <c r="I89" s="53"/>
      <c r="J89" s="53"/>
      <c r="K89" s="53"/>
    </row>
    <row r="90" spans="1:11" x14ac:dyDescent="0.2">
      <c r="A90" s="216"/>
      <c r="B90" s="2"/>
      <c r="C90" s="53"/>
      <c r="D90" s="53"/>
      <c r="E90" s="53"/>
      <c r="F90" s="53"/>
      <c r="G90" s="53"/>
      <c r="H90" s="53"/>
      <c r="I90" s="53"/>
      <c r="J90" s="53"/>
      <c r="K90" s="53"/>
    </row>
    <row r="91" spans="1:11" ht="34" x14ac:dyDescent="0.2">
      <c r="A91" s="216"/>
      <c r="B91" s="78">
        <v>7.2</v>
      </c>
      <c r="C91" s="79" t="s">
        <v>81</v>
      </c>
      <c r="D91" s="117" t="s">
        <v>23</v>
      </c>
      <c r="E91" s="77"/>
      <c r="F91" s="77"/>
      <c r="G91" s="123" t="s">
        <v>150</v>
      </c>
      <c r="H91" s="122"/>
      <c r="I91" s="53"/>
      <c r="J91" s="53"/>
      <c r="K91" s="53"/>
    </row>
    <row r="92" spans="1:11" ht="34" x14ac:dyDescent="0.2">
      <c r="A92" s="216"/>
      <c r="B92" s="78">
        <v>7.3</v>
      </c>
      <c r="C92" s="79" t="s">
        <v>82</v>
      </c>
      <c r="D92" s="117" t="s">
        <v>23</v>
      </c>
      <c r="E92" s="77"/>
      <c r="F92" s="77"/>
      <c r="G92" s="122"/>
      <c r="H92" s="122"/>
      <c r="I92" s="53"/>
      <c r="J92" s="53"/>
      <c r="K92" s="53"/>
    </row>
    <row r="93" spans="1:11" ht="34" x14ac:dyDescent="0.2">
      <c r="A93" s="216"/>
      <c r="B93" s="78">
        <v>7.4</v>
      </c>
      <c r="C93" s="79" t="s">
        <v>83</v>
      </c>
      <c r="D93" s="117" t="s">
        <v>23</v>
      </c>
      <c r="E93" s="77"/>
      <c r="F93" s="77"/>
      <c r="G93" s="122"/>
      <c r="H93" s="122"/>
      <c r="I93" s="53"/>
      <c r="J93" s="53"/>
      <c r="K93" s="53"/>
    </row>
    <row r="94" spans="1:11" ht="35" customHeight="1" x14ac:dyDescent="0.2">
      <c r="A94" s="216"/>
      <c r="B94" s="78">
        <v>7.5</v>
      </c>
      <c r="C94" s="79" t="s">
        <v>151</v>
      </c>
      <c r="D94" s="117" t="s">
        <v>23</v>
      </c>
      <c r="E94" s="77"/>
      <c r="F94" s="77"/>
      <c r="G94" s="122"/>
      <c r="H94" s="122"/>
      <c r="I94" s="53"/>
      <c r="J94" s="53"/>
      <c r="K94" s="53"/>
    </row>
    <row r="95" spans="1:11" x14ac:dyDescent="0.2">
      <c r="A95" s="216"/>
      <c r="B95" s="53"/>
      <c r="D95" s="13" t="s">
        <v>48</v>
      </c>
      <c r="E95" s="13" t="s">
        <v>49</v>
      </c>
      <c r="F95" s="13" t="s">
        <v>55</v>
      </c>
      <c r="G95" s="17"/>
      <c r="H95" s="17"/>
      <c r="I95" s="17"/>
      <c r="J95" s="17"/>
      <c r="K95" s="17"/>
    </row>
    <row r="96" spans="1:11" ht="21" customHeight="1" x14ac:dyDescent="0.2">
      <c r="A96" s="216"/>
      <c r="B96" s="6"/>
      <c r="C96" s="14" t="s">
        <v>23</v>
      </c>
      <c r="D96" s="29">
        <f>COUNTIF(D91:D94,"Yes (Completed)")</f>
        <v>4</v>
      </c>
      <c r="E96" s="30">
        <f>D96/D99</f>
        <v>1</v>
      </c>
      <c r="F96" s="29">
        <f>D96*3</f>
        <v>12</v>
      </c>
      <c r="G96" s="53"/>
      <c r="H96" s="53"/>
      <c r="I96" s="53"/>
      <c r="J96" s="53"/>
      <c r="K96" s="53"/>
    </row>
    <row r="97" spans="1:11" ht="21" customHeight="1" x14ac:dyDescent="0.2">
      <c r="A97" s="216"/>
      <c r="B97" s="6"/>
      <c r="C97" s="15" t="s">
        <v>24</v>
      </c>
      <c r="D97" s="29">
        <f>COUNTIF(D91:D94,"Maybe (In Progress)")</f>
        <v>0</v>
      </c>
      <c r="E97" s="30">
        <f>D97/D99</f>
        <v>0</v>
      </c>
      <c r="F97" s="29">
        <f>D97*2</f>
        <v>0</v>
      </c>
      <c r="G97" s="53"/>
      <c r="H97" s="53"/>
      <c r="I97" s="53"/>
      <c r="J97" s="53"/>
      <c r="K97" s="53"/>
    </row>
    <row r="98" spans="1:11" ht="21" customHeight="1" x14ac:dyDescent="0.2">
      <c r="A98" s="216"/>
      <c r="B98" s="6"/>
      <c r="C98" s="16" t="s">
        <v>25</v>
      </c>
      <c r="D98" s="29">
        <f>COUNTIF(D91:D94,"No (Not Considered)")</f>
        <v>0</v>
      </c>
      <c r="E98" s="30">
        <f>D98/D99</f>
        <v>0</v>
      </c>
      <c r="F98" s="29">
        <f>D98*1</f>
        <v>0</v>
      </c>
      <c r="G98" s="53"/>
      <c r="H98" s="53"/>
      <c r="I98" s="53"/>
      <c r="J98" s="53"/>
      <c r="K98" s="53"/>
    </row>
    <row r="99" spans="1:11" ht="21" customHeight="1" x14ac:dyDescent="0.2">
      <c r="A99" s="216"/>
      <c r="B99" s="6"/>
      <c r="C99" s="18" t="s">
        <v>16</v>
      </c>
      <c r="D99" s="17">
        <f>SUM(D96:D98)</f>
        <v>4</v>
      </c>
      <c r="E99" s="17"/>
      <c r="F99" s="17">
        <f>SUM(F96:F98)</f>
        <v>12</v>
      </c>
      <c r="G99" s="17"/>
      <c r="H99" s="17"/>
      <c r="I99" s="17"/>
      <c r="J99" s="17"/>
      <c r="K99" s="17"/>
    </row>
    <row r="100" spans="1:11" ht="35.25" customHeight="1" x14ac:dyDescent="0.2">
      <c r="A100" s="216"/>
      <c r="B100" s="10">
        <v>8</v>
      </c>
      <c r="C100" s="11" t="s">
        <v>323</v>
      </c>
      <c r="D100" s="62" t="s">
        <v>39</v>
      </c>
      <c r="E100" s="88"/>
      <c r="F100" s="53"/>
      <c r="G100" s="53"/>
      <c r="H100" s="53"/>
      <c r="I100" s="53"/>
      <c r="J100" s="53"/>
      <c r="K100" s="53"/>
    </row>
    <row r="101" spans="1:11" x14ac:dyDescent="0.2">
      <c r="A101" s="216"/>
      <c r="B101" s="2"/>
      <c r="E101" s="53"/>
      <c r="F101" s="53"/>
      <c r="G101" s="53"/>
      <c r="H101" s="53"/>
      <c r="I101" s="53"/>
      <c r="J101" s="53"/>
      <c r="K101" s="53"/>
    </row>
    <row r="102" spans="1:11" ht="35" customHeight="1" x14ac:dyDescent="0.2">
      <c r="A102" s="216"/>
      <c r="B102" s="78">
        <v>8.1</v>
      </c>
      <c r="C102" s="79" t="s">
        <v>84</v>
      </c>
      <c r="D102" s="117" t="s">
        <v>23</v>
      </c>
      <c r="E102" s="77"/>
      <c r="F102" s="77"/>
      <c r="G102" s="122"/>
      <c r="H102" s="122"/>
      <c r="I102" s="53"/>
      <c r="J102" s="53"/>
      <c r="K102" s="53"/>
    </row>
    <row r="103" spans="1:11" ht="35" customHeight="1" x14ac:dyDescent="0.2">
      <c r="A103" s="216"/>
      <c r="B103" s="78">
        <v>8.1999999999999993</v>
      </c>
      <c r="C103" s="79" t="s">
        <v>85</v>
      </c>
      <c r="D103" s="117" t="s">
        <v>23</v>
      </c>
      <c r="E103" s="77"/>
      <c r="F103" s="77"/>
      <c r="G103" s="122"/>
      <c r="H103" s="122"/>
      <c r="I103" s="53"/>
      <c r="J103" s="53"/>
      <c r="K103" s="53"/>
    </row>
    <row r="104" spans="1:11" ht="35" customHeight="1" x14ac:dyDescent="0.2">
      <c r="A104" s="216"/>
      <c r="B104" s="78">
        <v>8.3000000000000007</v>
      </c>
      <c r="C104" s="79" t="s">
        <v>86</v>
      </c>
      <c r="D104" s="117" t="s">
        <v>23</v>
      </c>
      <c r="E104" s="77"/>
      <c r="F104" s="77"/>
      <c r="G104" s="122"/>
      <c r="H104" s="122"/>
      <c r="I104" s="53"/>
      <c r="J104" s="53"/>
      <c r="K104" s="53"/>
    </row>
    <row r="105" spans="1:11" ht="35" customHeight="1" x14ac:dyDescent="0.2">
      <c r="A105" s="216"/>
      <c r="B105" s="78">
        <v>8.4</v>
      </c>
      <c r="C105" s="79" t="s">
        <v>87</v>
      </c>
      <c r="D105" s="117" t="s">
        <v>23</v>
      </c>
      <c r="E105" s="77"/>
      <c r="F105" s="77"/>
      <c r="G105" s="122"/>
      <c r="H105" s="122"/>
      <c r="I105" s="53"/>
      <c r="J105" s="53"/>
      <c r="K105" s="53"/>
    </row>
    <row r="106" spans="1:11" x14ac:dyDescent="0.2">
      <c r="A106" s="216"/>
      <c r="B106" s="6"/>
      <c r="C106" s="5"/>
      <c r="D106" s="13" t="s">
        <v>48</v>
      </c>
      <c r="E106" s="13" t="s">
        <v>49</v>
      </c>
      <c r="F106" s="13" t="s">
        <v>55</v>
      </c>
      <c r="G106" s="17"/>
      <c r="H106" s="17"/>
      <c r="I106" s="17"/>
      <c r="J106" s="17"/>
      <c r="K106" s="17"/>
    </row>
    <row r="107" spans="1:11" ht="21" customHeight="1" x14ac:dyDescent="0.2">
      <c r="A107" s="216"/>
      <c r="B107" s="6"/>
      <c r="C107" s="14" t="s">
        <v>23</v>
      </c>
      <c r="D107" s="29">
        <f>COUNTIF(D102:D105,"Yes (Completed)")</f>
        <v>4</v>
      </c>
      <c r="E107" s="30">
        <f>D107/D110</f>
        <v>1</v>
      </c>
      <c r="F107" s="29">
        <f>D107*3</f>
        <v>12</v>
      </c>
      <c r="G107" s="53"/>
      <c r="H107" s="53"/>
      <c r="I107" s="53"/>
      <c r="J107" s="53"/>
      <c r="K107" s="53"/>
    </row>
    <row r="108" spans="1:11" ht="21" customHeight="1" x14ac:dyDescent="0.2">
      <c r="A108" s="216"/>
      <c r="B108" s="6"/>
      <c r="C108" s="15" t="s">
        <v>24</v>
      </c>
      <c r="D108" s="29">
        <f>COUNTIF(D102:D105,"Maybe (In Progress)")</f>
        <v>0</v>
      </c>
      <c r="E108" s="30">
        <f>D108/D110</f>
        <v>0</v>
      </c>
      <c r="F108" s="29">
        <f>D108*2</f>
        <v>0</v>
      </c>
      <c r="G108" s="53"/>
      <c r="H108" s="53"/>
      <c r="I108" s="53"/>
      <c r="J108" s="53"/>
      <c r="K108" s="53"/>
    </row>
    <row r="109" spans="1:11" ht="21" customHeight="1" x14ac:dyDescent="0.2">
      <c r="A109" s="216"/>
      <c r="B109" s="6"/>
      <c r="C109" s="16" t="s">
        <v>25</v>
      </c>
      <c r="D109" s="29">
        <f>COUNTIF(D102:D105,"No (Not Considered)")</f>
        <v>0</v>
      </c>
      <c r="E109" s="30">
        <f>D109/D110</f>
        <v>0</v>
      </c>
      <c r="F109" s="29">
        <f>D109*1</f>
        <v>0</v>
      </c>
      <c r="G109" s="53"/>
      <c r="H109" s="53"/>
      <c r="I109" s="53"/>
      <c r="J109" s="53"/>
      <c r="K109" s="53"/>
    </row>
    <row r="110" spans="1:11" ht="21" customHeight="1" x14ac:dyDescent="0.2">
      <c r="A110" s="216"/>
      <c r="B110" s="6"/>
      <c r="C110" s="18" t="s">
        <v>16</v>
      </c>
      <c r="D110" s="17">
        <f>SUM(D107:D109)</f>
        <v>4</v>
      </c>
      <c r="E110" s="17"/>
      <c r="F110" s="17">
        <f>SUM(F107:F109)</f>
        <v>12</v>
      </c>
      <c r="G110" s="17"/>
      <c r="H110" s="17"/>
      <c r="I110" s="17"/>
      <c r="J110" s="17"/>
      <c r="K110" s="17"/>
    </row>
    <row r="111" spans="1:11" ht="29" customHeight="1" x14ac:dyDescent="0.2">
      <c r="A111" s="216"/>
      <c r="B111" s="10">
        <v>9</v>
      </c>
      <c r="C111" s="11" t="s">
        <v>88</v>
      </c>
      <c r="D111" s="62" t="s">
        <v>39</v>
      </c>
      <c r="E111" s="88"/>
      <c r="F111" s="53"/>
      <c r="G111" s="53"/>
      <c r="H111" s="53"/>
      <c r="I111" s="53"/>
      <c r="J111" s="53"/>
      <c r="K111" s="53"/>
    </row>
    <row r="112" spans="1:11" x14ac:dyDescent="0.2">
      <c r="A112" s="216"/>
      <c r="B112" s="6"/>
      <c r="C112" s="53"/>
      <c r="D112" s="53"/>
      <c r="E112" s="53"/>
      <c r="F112" s="53"/>
      <c r="G112" s="53"/>
      <c r="H112" s="53"/>
      <c r="I112" s="53"/>
      <c r="J112" s="53"/>
      <c r="K112" s="53"/>
    </row>
    <row r="113" spans="1:11" ht="35" customHeight="1" x14ac:dyDescent="0.2">
      <c r="A113" s="216"/>
      <c r="B113" s="78">
        <v>9.1</v>
      </c>
      <c r="C113" s="79" t="s">
        <v>89</v>
      </c>
      <c r="D113" s="117" t="s">
        <v>23</v>
      </c>
      <c r="E113" s="77"/>
      <c r="F113" s="77"/>
      <c r="G113" s="122"/>
      <c r="H113" s="122"/>
      <c r="I113" s="53"/>
      <c r="J113" s="53"/>
      <c r="K113" s="53"/>
    </row>
    <row r="114" spans="1:11" ht="35" customHeight="1" x14ac:dyDescent="0.2">
      <c r="A114" s="216"/>
      <c r="B114" s="78">
        <v>9.1999999999999993</v>
      </c>
      <c r="C114" s="79" t="s">
        <v>90</v>
      </c>
      <c r="D114" s="117" t="s">
        <v>23</v>
      </c>
      <c r="E114" s="77"/>
      <c r="F114" s="77"/>
      <c r="G114" s="122"/>
      <c r="H114" s="122"/>
      <c r="I114" s="53"/>
      <c r="J114" s="53"/>
      <c r="K114" s="53"/>
    </row>
    <row r="115" spans="1:11" ht="35" customHeight="1" x14ac:dyDescent="0.2">
      <c r="A115" s="216"/>
      <c r="B115" s="78">
        <v>9.3000000000000007</v>
      </c>
      <c r="C115" s="79" t="s">
        <v>91</v>
      </c>
      <c r="D115" s="117" t="s">
        <v>23</v>
      </c>
      <c r="E115" s="77"/>
      <c r="F115" s="77"/>
      <c r="G115" s="122"/>
      <c r="H115" s="122"/>
      <c r="I115" s="53"/>
      <c r="J115" s="53"/>
      <c r="K115" s="53"/>
    </row>
    <row r="116" spans="1:11" x14ac:dyDescent="0.2">
      <c r="A116" s="216"/>
      <c r="B116" s="53"/>
      <c r="D116" s="13" t="s">
        <v>48</v>
      </c>
      <c r="E116" s="13" t="s">
        <v>49</v>
      </c>
      <c r="F116" s="13" t="s">
        <v>55</v>
      </c>
      <c r="G116" s="17"/>
      <c r="H116" s="17"/>
      <c r="I116" s="17"/>
      <c r="J116" s="17"/>
      <c r="K116" s="17"/>
    </row>
    <row r="117" spans="1:11" ht="21" customHeight="1" x14ac:dyDescent="0.2">
      <c r="A117" s="216"/>
      <c r="B117" s="6"/>
      <c r="C117" s="14" t="s">
        <v>23</v>
      </c>
      <c r="D117" s="29">
        <f>COUNTIF(D113:D115,"Yes (Completed)")</f>
        <v>3</v>
      </c>
      <c r="E117" s="30">
        <f>D117/D120</f>
        <v>1</v>
      </c>
      <c r="F117" s="29">
        <f>D117*3</f>
        <v>9</v>
      </c>
      <c r="G117" s="53"/>
      <c r="H117" s="53"/>
      <c r="I117" s="53"/>
      <c r="J117" s="53"/>
      <c r="K117" s="53"/>
    </row>
    <row r="118" spans="1:11" ht="21" customHeight="1" x14ac:dyDescent="0.2">
      <c r="A118" s="216"/>
      <c r="B118" s="6"/>
      <c r="C118" s="15" t="s">
        <v>24</v>
      </c>
      <c r="D118" s="29">
        <f>COUNTIF(D113:D115,"Maybe (In Progress)")</f>
        <v>0</v>
      </c>
      <c r="E118" s="30">
        <f>D118/D120</f>
        <v>0</v>
      </c>
      <c r="F118" s="29">
        <f>D118*2</f>
        <v>0</v>
      </c>
      <c r="G118" s="53"/>
      <c r="H118" s="53"/>
      <c r="I118" s="53"/>
      <c r="J118" s="53"/>
      <c r="K118" s="53"/>
    </row>
    <row r="119" spans="1:11" ht="21" customHeight="1" x14ac:dyDescent="0.2">
      <c r="A119" s="216"/>
      <c r="B119" s="6"/>
      <c r="C119" s="16" t="s">
        <v>25</v>
      </c>
      <c r="D119" s="29">
        <f>COUNTIF(D113:D115,"No (Not Considered)")</f>
        <v>0</v>
      </c>
      <c r="E119" s="30">
        <f>D119/D120</f>
        <v>0</v>
      </c>
      <c r="F119" s="29">
        <f>D119*1</f>
        <v>0</v>
      </c>
      <c r="G119" s="53"/>
      <c r="H119" s="53"/>
      <c r="I119" s="53"/>
      <c r="J119" s="53"/>
      <c r="K119" s="53"/>
    </row>
    <row r="120" spans="1:11" ht="21" customHeight="1" x14ac:dyDescent="0.2">
      <c r="A120" s="216"/>
      <c r="B120" s="6"/>
      <c r="C120" s="18" t="s">
        <v>16</v>
      </c>
      <c r="D120" s="17">
        <f>SUM(D117:D119)</f>
        <v>3</v>
      </c>
      <c r="E120" s="17"/>
      <c r="F120" s="17">
        <f>SUM(F117:F119)</f>
        <v>9</v>
      </c>
      <c r="G120" s="17"/>
      <c r="H120" s="17"/>
      <c r="I120" s="17"/>
      <c r="J120" s="17"/>
      <c r="K120" s="17"/>
    </row>
    <row r="121" spans="1:11" ht="32.25" customHeight="1" x14ac:dyDescent="0.2">
      <c r="A121" s="216"/>
      <c r="B121" s="10">
        <v>10</v>
      </c>
      <c r="C121" s="11" t="s">
        <v>324</v>
      </c>
      <c r="D121" s="62" t="s">
        <v>39</v>
      </c>
      <c r="E121" s="88"/>
      <c r="F121" s="53"/>
      <c r="G121" s="53"/>
      <c r="H121" s="53"/>
      <c r="I121" s="53"/>
      <c r="J121" s="53"/>
      <c r="K121" s="53"/>
    </row>
    <row r="122" spans="1:11" x14ac:dyDescent="0.2">
      <c r="A122" s="216"/>
      <c r="B122" s="6"/>
      <c r="D122" s="53"/>
      <c r="E122" s="53"/>
      <c r="F122" s="53"/>
      <c r="G122" s="53"/>
      <c r="H122" s="53"/>
      <c r="I122" s="53"/>
      <c r="J122" s="53"/>
      <c r="K122" s="53"/>
    </row>
    <row r="123" spans="1:11" ht="37" customHeight="1" x14ac:dyDescent="0.2">
      <c r="A123" s="216"/>
      <c r="B123" s="53"/>
      <c r="C123" s="12" t="s">
        <v>92</v>
      </c>
      <c r="D123" s="53"/>
      <c r="E123" s="53"/>
      <c r="F123" s="53"/>
      <c r="G123" s="53"/>
      <c r="H123" s="53"/>
      <c r="I123" s="53"/>
      <c r="J123" s="53"/>
      <c r="K123" s="53"/>
    </row>
    <row r="124" spans="1:11" x14ac:dyDescent="0.2">
      <c r="A124" s="216"/>
      <c r="B124" s="6"/>
      <c r="D124" s="53"/>
      <c r="E124" s="53"/>
      <c r="F124" s="53"/>
      <c r="G124" s="53"/>
      <c r="H124" s="53"/>
      <c r="I124" s="53"/>
      <c r="J124" s="53"/>
      <c r="K124" s="53"/>
    </row>
    <row r="125" spans="1:11" ht="35" customHeight="1" x14ac:dyDescent="0.2">
      <c r="A125" s="216"/>
      <c r="B125" s="78">
        <v>10.1</v>
      </c>
      <c r="C125" s="79" t="s">
        <v>93</v>
      </c>
      <c r="D125" s="117" t="s">
        <v>23</v>
      </c>
      <c r="E125" s="77"/>
      <c r="F125" s="77"/>
      <c r="G125" s="122"/>
      <c r="H125" s="122"/>
      <c r="I125" s="53"/>
      <c r="J125" s="53"/>
      <c r="K125" s="53"/>
    </row>
    <row r="126" spans="1:11" ht="35" customHeight="1" x14ac:dyDescent="0.2">
      <c r="A126" s="216"/>
      <c r="B126" s="78">
        <v>10.199999999999999</v>
      </c>
      <c r="C126" s="79" t="s">
        <v>318</v>
      </c>
      <c r="D126" s="117" t="s">
        <v>23</v>
      </c>
      <c r="E126" s="77"/>
      <c r="F126" s="77"/>
      <c r="G126" s="122"/>
      <c r="H126" s="122"/>
      <c r="I126" s="53"/>
      <c r="J126" s="53"/>
      <c r="K126" s="53"/>
    </row>
    <row r="127" spans="1:11" ht="35" customHeight="1" x14ac:dyDescent="0.2">
      <c r="A127" s="216"/>
      <c r="B127" s="78">
        <v>10.3</v>
      </c>
      <c r="C127" s="79" t="s">
        <v>94</v>
      </c>
      <c r="D127" s="117" t="s">
        <v>23</v>
      </c>
      <c r="E127" s="77"/>
      <c r="F127" s="77"/>
      <c r="G127" s="122"/>
      <c r="H127" s="122"/>
      <c r="I127" s="53"/>
      <c r="J127" s="53"/>
      <c r="K127" s="53"/>
    </row>
    <row r="128" spans="1:11" ht="35" customHeight="1" x14ac:dyDescent="0.2">
      <c r="A128" s="216"/>
      <c r="B128" s="78">
        <v>10.4</v>
      </c>
      <c r="C128" s="79" t="s">
        <v>424</v>
      </c>
      <c r="D128" s="117" t="s">
        <v>25</v>
      </c>
      <c r="E128" s="77"/>
      <c r="F128" s="77"/>
      <c r="G128" s="122"/>
      <c r="H128" s="122"/>
      <c r="I128" s="53"/>
      <c r="J128" s="53"/>
      <c r="K128" s="53"/>
    </row>
    <row r="129" spans="1:11" x14ac:dyDescent="0.2">
      <c r="A129" s="216"/>
      <c r="B129" s="53"/>
      <c r="D129" s="13" t="s">
        <v>48</v>
      </c>
      <c r="E129" s="13" t="s">
        <v>49</v>
      </c>
      <c r="F129" s="13" t="s">
        <v>55</v>
      </c>
      <c r="G129" s="17"/>
      <c r="H129" s="17"/>
      <c r="I129" s="17"/>
      <c r="J129" s="17"/>
      <c r="K129" s="17"/>
    </row>
    <row r="130" spans="1:11" ht="21" customHeight="1" x14ac:dyDescent="0.2">
      <c r="A130" s="216"/>
      <c r="B130" s="6"/>
      <c r="C130" s="14" t="s">
        <v>23</v>
      </c>
      <c r="D130" s="29">
        <f>COUNTIF(D125:D128,"Yes (Completed)")</f>
        <v>3</v>
      </c>
      <c r="E130" s="30">
        <f>D130/D133</f>
        <v>0.75</v>
      </c>
      <c r="F130" s="29">
        <f>D130*3</f>
        <v>9</v>
      </c>
      <c r="G130" s="53"/>
      <c r="H130" s="53"/>
      <c r="I130" s="53"/>
      <c r="J130" s="53"/>
      <c r="K130" s="53"/>
    </row>
    <row r="131" spans="1:11" ht="21" customHeight="1" x14ac:dyDescent="0.2">
      <c r="A131" s="216"/>
      <c r="B131" s="6"/>
      <c r="C131" s="15" t="s">
        <v>24</v>
      </c>
      <c r="D131" s="29">
        <f>COUNTIF(D125:D128,"Maybe (In Progress)")</f>
        <v>0</v>
      </c>
      <c r="E131" s="30">
        <f>D131/D133</f>
        <v>0</v>
      </c>
      <c r="F131" s="29">
        <f>D131*2</f>
        <v>0</v>
      </c>
      <c r="G131" s="53"/>
      <c r="H131" s="53"/>
      <c r="I131" s="53"/>
      <c r="J131" s="53"/>
      <c r="K131" s="53"/>
    </row>
    <row r="132" spans="1:11" ht="21" customHeight="1" x14ac:dyDescent="0.2">
      <c r="A132" s="216"/>
      <c r="B132" s="6"/>
      <c r="C132" s="16" t="s">
        <v>25</v>
      </c>
      <c r="D132" s="29">
        <f>COUNTIF(D125:D128,"No (Not Considered)")</f>
        <v>1</v>
      </c>
      <c r="E132" s="30">
        <f>D132/D133</f>
        <v>0.25</v>
      </c>
      <c r="F132" s="29">
        <f>D132*1</f>
        <v>1</v>
      </c>
      <c r="G132" s="53"/>
      <c r="H132" s="53"/>
      <c r="I132" s="53"/>
      <c r="J132" s="53"/>
      <c r="K132" s="53"/>
    </row>
    <row r="133" spans="1:11" ht="21" customHeight="1" x14ac:dyDescent="0.2">
      <c r="A133" s="216"/>
      <c r="B133" s="6"/>
      <c r="C133" s="18" t="s">
        <v>16</v>
      </c>
      <c r="D133" s="17">
        <f>SUM(D130:D132)</f>
        <v>4</v>
      </c>
      <c r="E133" s="17"/>
      <c r="F133" s="17">
        <f>SUM(F130:F132)</f>
        <v>10</v>
      </c>
      <c r="G133" s="17"/>
      <c r="H133" s="17"/>
      <c r="I133" s="17"/>
      <c r="J133" s="17"/>
      <c r="K133" s="17"/>
    </row>
    <row r="134" spans="1:11" ht="22" customHeight="1" x14ac:dyDescent="0.2">
      <c r="A134" s="216"/>
      <c r="B134" s="53"/>
      <c r="C134" s="89"/>
      <c r="D134" s="53"/>
      <c r="E134" s="53"/>
      <c r="F134" s="53"/>
      <c r="G134" s="53"/>
      <c r="H134" s="53"/>
      <c r="I134" s="53"/>
      <c r="J134" s="53"/>
      <c r="K134" s="53"/>
    </row>
    <row r="135" spans="1:11" ht="32.25" customHeight="1" x14ac:dyDescent="0.2">
      <c r="A135" s="216"/>
      <c r="B135" s="10">
        <v>11</v>
      </c>
      <c r="C135" s="11" t="s">
        <v>396</v>
      </c>
      <c r="D135" s="62" t="s">
        <v>39</v>
      </c>
      <c r="E135" s="88"/>
      <c r="F135" s="53"/>
      <c r="G135" s="53"/>
      <c r="H135" s="53"/>
      <c r="I135" s="53"/>
      <c r="J135" s="53"/>
      <c r="K135" s="53"/>
    </row>
    <row r="136" spans="1:11" x14ac:dyDescent="0.2">
      <c r="A136" s="216"/>
      <c r="B136" s="6"/>
      <c r="D136" s="53"/>
      <c r="E136" s="53"/>
      <c r="F136" s="53"/>
      <c r="G136" s="53"/>
      <c r="H136" s="53"/>
      <c r="I136" s="53"/>
      <c r="J136" s="53"/>
      <c r="K136" s="53"/>
    </row>
    <row r="137" spans="1:11" ht="35" customHeight="1" x14ac:dyDescent="0.2">
      <c r="A137" s="216"/>
      <c r="B137" s="78">
        <v>11.1</v>
      </c>
      <c r="C137" s="79" t="s">
        <v>397</v>
      </c>
      <c r="D137" s="117" t="s">
        <v>23</v>
      </c>
      <c r="E137" s="77"/>
      <c r="F137" s="77"/>
      <c r="G137" s="122"/>
      <c r="H137" s="122"/>
      <c r="I137" s="53"/>
      <c r="J137" s="53"/>
      <c r="K137" s="53"/>
    </row>
    <row r="138" spans="1:11" ht="46" customHeight="1" x14ac:dyDescent="0.2">
      <c r="A138" s="216"/>
      <c r="B138" s="78">
        <v>11.2</v>
      </c>
      <c r="C138" s="79" t="s">
        <v>398</v>
      </c>
      <c r="D138" s="117" t="s">
        <v>23</v>
      </c>
      <c r="E138" s="77"/>
      <c r="F138" s="77"/>
      <c r="G138" s="122"/>
      <c r="H138" s="122"/>
      <c r="I138" s="53"/>
      <c r="J138" s="53"/>
      <c r="K138" s="53"/>
    </row>
    <row r="139" spans="1:11" ht="35" customHeight="1" x14ac:dyDescent="0.2">
      <c r="A139" s="216"/>
      <c r="B139" s="78">
        <v>11.3</v>
      </c>
      <c r="C139" s="79" t="s">
        <v>72</v>
      </c>
      <c r="D139" s="117" t="s">
        <v>23</v>
      </c>
      <c r="E139" s="77"/>
      <c r="F139" s="77"/>
      <c r="G139" s="122"/>
      <c r="H139" s="122"/>
      <c r="I139" s="53"/>
      <c r="J139" s="53"/>
      <c r="K139" s="53"/>
    </row>
    <row r="140" spans="1:11" x14ac:dyDescent="0.2">
      <c r="A140" s="216"/>
      <c r="B140" s="53"/>
      <c r="D140" s="13" t="s">
        <v>48</v>
      </c>
      <c r="E140" s="13" t="s">
        <v>49</v>
      </c>
      <c r="F140" s="13" t="s">
        <v>55</v>
      </c>
      <c r="G140" s="17"/>
      <c r="H140" s="17"/>
      <c r="I140" s="17"/>
      <c r="J140" s="17"/>
      <c r="K140" s="17"/>
    </row>
    <row r="141" spans="1:11" ht="21" customHeight="1" x14ac:dyDescent="0.2">
      <c r="A141" s="216"/>
      <c r="B141" s="6"/>
      <c r="C141" s="14" t="s">
        <v>23</v>
      </c>
      <c r="D141" s="29">
        <f>COUNTIF(D137:D139,"Yes (Completed)")</f>
        <v>3</v>
      </c>
      <c r="E141" s="30">
        <f>D141/D144</f>
        <v>1</v>
      </c>
      <c r="F141" s="29">
        <f>D141*3</f>
        <v>9</v>
      </c>
      <c r="G141" s="53"/>
      <c r="H141" s="53"/>
      <c r="I141" s="53"/>
      <c r="J141" s="53"/>
      <c r="K141" s="53"/>
    </row>
    <row r="142" spans="1:11" ht="21" customHeight="1" x14ac:dyDescent="0.2">
      <c r="A142" s="216"/>
      <c r="B142" s="6"/>
      <c r="C142" s="15" t="s">
        <v>24</v>
      </c>
      <c r="D142" s="29">
        <f>COUNTIF(D137:D139,"Maybe (In Progress)")</f>
        <v>0</v>
      </c>
      <c r="E142" s="30">
        <f>D142/D144</f>
        <v>0</v>
      </c>
      <c r="F142" s="29">
        <f>D142*2</f>
        <v>0</v>
      </c>
      <c r="G142" s="53"/>
      <c r="H142" s="53"/>
      <c r="I142" s="53"/>
      <c r="J142" s="53"/>
      <c r="K142" s="53"/>
    </row>
    <row r="143" spans="1:11" ht="21" customHeight="1" x14ac:dyDescent="0.2">
      <c r="A143" s="216"/>
      <c r="B143" s="6"/>
      <c r="C143" s="16" t="s">
        <v>25</v>
      </c>
      <c r="D143" s="29">
        <f>COUNTIF(D137:D139,"No (Not Considered)")</f>
        <v>0</v>
      </c>
      <c r="E143" s="30">
        <f>D143/D144</f>
        <v>0</v>
      </c>
      <c r="F143" s="29">
        <f>D143*1</f>
        <v>0</v>
      </c>
      <c r="G143" s="53"/>
      <c r="H143" s="53"/>
      <c r="I143" s="53"/>
      <c r="J143" s="53"/>
      <c r="K143" s="53"/>
    </row>
    <row r="144" spans="1:11" ht="21" customHeight="1" x14ac:dyDescent="0.2">
      <c r="A144" s="216"/>
      <c r="B144" s="6"/>
      <c r="C144" s="18" t="s">
        <v>16</v>
      </c>
      <c r="D144" s="17">
        <f>SUM(D141:D143)</f>
        <v>3</v>
      </c>
      <c r="E144" s="17"/>
      <c r="F144" s="17">
        <f>SUM(F141:F143)</f>
        <v>9</v>
      </c>
      <c r="G144" s="17"/>
      <c r="H144" s="17"/>
      <c r="I144" s="17"/>
      <c r="J144" s="17"/>
      <c r="K144" s="17"/>
    </row>
    <row r="145" spans="1:11" ht="21" customHeight="1" x14ac:dyDescent="0.2">
      <c r="A145" s="216"/>
      <c r="B145" s="6"/>
      <c r="C145" s="89"/>
      <c r="D145" s="53"/>
      <c r="E145" s="53"/>
      <c r="F145" s="53"/>
      <c r="G145" s="53"/>
      <c r="H145" s="53"/>
      <c r="I145" s="53"/>
      <c r="J145" s="53"/>
      <c r="K145" s="53"/>
    </row>
    <row r="146" spans="1:11" ht="32.25" customHeight="1" x14ac:dyDescent="0.2">
      <c r="A146" s="216"/>
      <c r="B146" s="10">
        <v>12</v>
      </c>
      <c r="C146" s="11" t="s">
        <v>399</v>
      </c>
      <c r="D146" s="62" t="s">
        <v>39</v>
      </c>
      <c r="E146" s="88"/>
      <c r="F146" s="53"/>
      <c r="G146" s="53"/>
      <c r="H146" s="53"/>
      <c r="I146" s="53"/>
      <c r="J146" s="53"/>
      <c r="K146" s="53"/>
    </row>
    <row r="147" spans="1:11" x14ac:dyDescent="0.2">
      <c r="A147" s="216"/>
      <c r="B147" s="6"/>
      <c r="D147" s="53"/>
      <c r="E147" s="53"/>
      <c r="F147" s="53"/>
      <c r="G147" s="53"/>
      <c r="H147" s="53"/>
      <c r="I147" s="53"/>
      <c r="J147" s="53"/>
      <c r="K147" s="53"/>
    </row>
    <row r="148" spans="1:11" ht="35" customHeight="1" x14ac:dyDescent="0.2">
      <c r="A148" s="216"/>
      <c r="B148" s="78">
        <v>12.1</v>
      </c>
      <c r="C148" s="79" t="s">
        <v>400</v>
      </c>
      <c r="D148" s="117" t="s">
        <v>23</v>
      </c>
      <c r="E148" s="77"/>
      <c r="F148" s="77"/>
      <c r="G148" s="122"/>
      <c r="H148" s="122"/>
      <c r="I148" s="53"/>
      <c r="J148" s="53"/>
      <c r="K148" s="53"/>
    </row>
    <row r="149" spans="1:11" ht="35" customHeight="1" x14ac:dyDescent="0.2">
      <c r="A149" s="216"/>
      <c r="B149" s="78">
        <v>12.2</v>
      </c>
      <c r="C149" s="79" t="s">
        <v>401</v>
      </c>
      <c r="D149" s="117" t="s">
        <v>23</v>
      </c>
      <c r="E149" s="77"/>
      <c r="F149" s="77"/>
      <c r="G149" s="122"/>
      <c r="H149" s="122"/>
      <c r="I149" s="53"/>
      <c r="J149" s="53"/>
      <c r="K149" s="53"/>
    </row>
    <row r="150" spans="1:11" x14ac:dyDescent="0.2">
      <c r="A150" s="216"/>
      <c r="B150" s="53"/>
      <c r="D150" s="13" t="s">
        <v>48</v>
      </c>
      <c r="E150" s="13" t="s">
        <v>49</v>
      </c>
      <c r="F150" s="13" t="s">
        <v>55</v>
      </c>
      <c r="G150" s="17"/>
      <c r="H150" s="17"/>
      <c r="I150" s="17"/>
      <c r="J150" s="17"/>
      <c r="K150" s="17"/>
    </row>
    <row r="151" spans="1:11" ht="21" customHeight="1" x14ac:dyDescent="0.2">
      <c r="A151" s="216"/>
      <c r="B151" s="6"/>
      <c r="C151" s="14" t="s">
        <v>23</v>
      </c>
      <c r="D151" s="29">
        <f>COUNTIF(D148:D149,"Yes (Completed)")</f>
        <v>2</v>
      </c>
      <c r="E151" s="30">
        <f>D151/D154</f>
        <v>1</v>
      </c>
      <c r="F151" s="29">
        <f>D151*3</f>
        <v>6</v>
      </c>
      <c r="G151" s="53"/>
      <c r="H151" s="53"/>
      <c r="I151" s="53"/>
      <c r="J151" s="53"/>
      <c r="K151" s="53"/>
    </row>
    <row r="152" spans="1:11" ht="21" customHeight="1" x14ac:dyDescent="0.2">
      <c r="A152" s="216"/>
      <c r="B152" s="6"/>
      <c r="C152" s="15" t="s">
        <v>24</v>
      </c>
      <c r="D152" s="29">
        <f>COUNTIF(D148:D149,"Maybe (In Progress)")</f>
        <v>0</v>
      </c>
      <c r="E152" s="30">
        <f>D152/D154</f>
        <v>0</v>
      </c>
      <c r="F152" s="29">
        <f>D152*2</f>
        <v>0</v>
      </c>
      <c r="G152" s="53"/>
      <c r="H152" s="53"/>
      <c r="I152" s="53"/>
      <c r="J152" s="53"/>
      <c r="K152" s="53"/>
    </row>
    <row r="153" spans="1:11" ht="21" customHeight="1" x14ac:dyDescent="0.2">
      <c r="A153" s="216"/>
      <c r="B153" s="6"/>
      <c r="C153" s="16" t="s">
        <v>25</v>
      </c>
      <c r="D153" s="29">
        <f>COUNTIF(D148:D149,"No (Not Considered)")</f>
        <v>0</v>
      </c>
      <c r="E153" s="30">
        <f>D153/D154</f>
        <v>0</v>
      </c>
      <c r="F153" s="29">
        <f>D153*1</f>
        <v>0</v>
      </c>
      <c r="G153" s="53"/>
      <c r="H153" s="53"/>
      <c r="I153" s="53"/>
      <c r="J153" s="53"/>
      <c r="K153" s="53"/>
    </row>
    <row r="154" spans="1:11" ht="21" customHeight="1" x14ac:dyDescent="0.2">
      <c r="A154" s="216"/>
      <c r="B154" s="6"/>
      <c r="C154" s="18" t="s">
        <v>16</v>
      </c>
      <c r="D154" s="17">
        <f>SUM(D151:D153)</f>
        <v>2</v>
      </c>
      <c r="E154" s="17"/>
      <c r="F154" s="17">
        <f>SUM(F151:F153)</f>
        <v>6</v>
      </c>
      <c r="G154" s="17"/>
      <c r="H154" s="17"/>
      <c r="I154" s="17"/>
      <c r="J154" s="17"/>
      <c r="K154" s="17"/>
    </row>
    <row r="155" spans="1:11" ht="21" customHeight="1" x14ac:dyDescent="0.2">
      <c r="A155" s="216"/>
      <c r="B155" s="6"/>
      <c r="C155" s="89"/>
      <c r="D155" s="53"/>
      <c r="E155" s="53"/>
      <c r="F155" s="53"/>
      <c r="G155" s="53"/>
      <c r="H155" s="53"/>
      <c r="I155" s="53"/>
      <c r="J155" s="53"/>
      <c r="K155" s="53"/>
    </row>
    <row r="156" spans="1:11" ht="32.25" customHeight="1" x14ac:dyDescent="0.2">
      <c r="A156" s="216"/>
      <c r="B156" s="10">
        <v>13</v>
      </c>
      <c r="C156" s="11" t="s">
        <v>199</v>
      </c>
      <c r="D156" s="62" t="s">
        <v>39</v>
      </c>
      <c r="E156" s="88"/>
      <c r="F156" s="53"/>
      <c r="G156" s="53"/>
      <c r="H156" s="53"/>
      <c r="I156" s="53"/>
      <c r="J156" s="53"/>
      <c r="K156" s="53"/>
    </row>
    <row r="157" spans="1:11" x14ac:dyDescent="0.2">
      <c r="A157" s="216"/>
      <c r="B157" s="6"/>
      <c r="D157" s="53"/>
      <c r="E157" s="53"/>
      <c r="F157" s="53"/>
      <c r="G157" s="53"/>
      <c r="H157" s="53"/>
      <c r="I157" s="53"/>
      <c r="J157" s="53"/>
      <c r="K157" s="53"/>
    </row>
    <row r="158" spans="1:11" ht="35" customHeight="1" x14ac:dyDescent="0.2">
      <c r="A158" s="216"/>
      <c r="B158" s="78">
        <v>13.1</v>
      </c>
      <c r="C158" s="79" t="s">
        <v>402</v>
      </c>
      <c r="D158" s="117" t="s">
        <v>23</v>
      </c>
      <c r="E158" s="77"/>
      <c r="F158" s="77"/>
      <c r="G158" s="122"/>
      <c r="H158" s="122"/>
      <c r="I158" s="53"/>
      <c r="J158" s="53"/>
      <c r="K158" s="53"/>
    </row>
    <row r="159" spans="1:11" ht="35" customHeight="1" x14ac:dyDescent="0.2">
      <c r="A159" s="216"/>
      <c r="B159" s="78">
        <v>13.2</v>
      </c>
      <c r="C159" s="79" t="s">
        <v>403</v>
      </c>
      <c r="D159" s="117" t="s">
        <v>23</v>
      </c>
      <c r="E159" s="77"/>
      <c r="F159" s="77"/>
      <c r="G159" s="122"/>
      <c r="H159" s="122"/>
      <c r="I159" s="53"/>
      <c r="J159" s="53"/>
      <c r="K159" s="53"/>
    </row>
    <row r="160" spans="1:11" x14ac:dyDescent="0.2">
      <c r="A160" s="216"/>
      <c r="B160" s="53"/>
      <c r="D160" s="13" t="s">
        <v>48</v>
      </c>
      <c r="E160" s="13" t="s">
        <v>49</v>
      </c>
      <c r="F160" s="13" t="s">
        <v>55</v>
      </c>
      <c r="G160" s="17"/>
      <c r="H160" s="17"/>
      <c r="I160" s="17"/>
      <c r="J160" s="17"/>
      <c r="K160" s="17"/>
    </row>
    <row r="161" spans="1:11" ht="21" customHeight="1" x14ac:dyDescent="0.2">
      <c r="A161" s="216"/>
      <c r="B161" s="6"/>
      <c r="C161" s="14" t="s">
        <v>23</v>
      </c>
      <c r="D161" s="29">
        <f>COUNTIF(D158:D159,"Yes (Completed)")</f>
        <v>2</v>
      </c>
      <c r="E161" s="30">
        <f>D161/D164</f>
        <v>1</v>
      </c>
      <c r="F161" s="29">
        <f>D161*3</f>
        <v>6</v>
      </c>
      <c r="G161" s="53"/>
      <c r="H161" s="53"/>
      <c r="I161" s="53"/>
      <c r="J161" s="53"/>
      <c r="K161" s="53"/>
    </row>
    <row r="162" spans="1:11" ht="21" customHeight="1" x14ac:dyDescent="0.2">
      <c r="A162" s="216"/>
      <c r="B162" s="6"/>
      <c r="C162" s="15" t="s">
        <v>24</v>
      </c>
      <c r="D162" s="29">
        <f>COUNTIF(D158:D159,"Maybe (In Progress)")</f>
        <v>0</v>
      </c>
      <c r="E162" s="30">
        <f>D162/D164</f>
        <v>0</v>
      </c>
      <c r="F162" s="29">
        <f>D162*2</f>
        <v>0</v>
      </c>
      <c r="G162" s="53"/>
      <c r="H162" s="53"/>
      <c r="I162" s="53"/>
      <c r="J162" s="53"/>
      <c r="K162" s="53"/>
    </row>
    <row r="163" spans="1:11" ht="21" customHeight="1" x14ac:dyDescent="0.2">
      <c r="A163" s="216"/>
      <c r="B163" s="6"/>
      <c r="C163" s="16" t="s">
        <v>25</v>
      </c>
      <c r="D163" s="29">
        <f>COUNTIF(D158:D159,"No (Not Considered)")</f>
        <v>0</v>
      </c>
      <c r="E163" s="30">
        <f>D163/D164</f>
        <v>0</v>
      </c>
      <c r="F163" s="29">
        <f>D163*1</f>
        <v>0</v>
      </c>
      <c r="G163" s="53"/>
      <c r="H163" s="53"/>
      <c r="I163" s="53"/>
      <c r="J163" s="53"/>
      <c r="K163" s="53"/>
    </row>
    <row r="164" spans="1:11" ht="21" customHeight="1" x14ac:dyDescent="0.2">
      <c r="A164" s="216"/>
      <c r="B164" s="6"/>
      <c r="C164" s="18" t="s">
        <v>16</v>
      </c>
      <c r="D164" s="17">
        <f>SUM(D161:D163)</f>
        <v>2</v>
      </c>
      <c r="E164" s="17"/>
      <c r="F164" s="17">
        <f>SUM(F161:F163)</f>
        <v>6</v>
      </c>
      <c r="G164" s="17"/>
      <c r="H164" s="17"/>
      <c r="I164" s="17"/>
      <c r="J164" s="17"/>
      <c r="K164" s="17"/>
    </row>
    <row r="165" spans="1:11" ht="21" customHeight="1" x14ac:dyDescent="0.2">
      <c r="A165" s="216"/>
      <c r="B165" s="6"/>
      <c r="C165" s="89"/>
      <c r="D165" s="53"/>
      <c r="E165" s="53"/>
      <c r="F165" s="53"/>
      <c r="G165" s="53"/>
      <c r="H165" s="53"/>
      <c r="I165" s="53"/>
      <c r="J165" s="53"/>
      <c r="K165" s="53"/>
    </row>
    <row r="166" spans="1:11" ht="32.25" customHeight="1" x14ac:dyDescent="0.2">
      <c r="A166" s="216"/>
      <c r="B166" s="10">
        <v>14</v>
      </c>
      <c r="C166" s="11" t="s">
        <v>404</v>
      </c>
      <c r="D166" s="62" t="s">
        <v>39</v>
      </c>
      <c r="E166" s="88"/>
      <c r="F166" s="53"/>
      <c r="G166" s="53"/>
      <c r="H166" s="53"/>
      <c r="I166" s="53"/>
      <c r="J166" s="53"/>
      <c r="K166" s="53"/>
    </row>
    <row r="167" spans="1:11" x14ac:dyDescent="0.2">
      <c r="A167" s="216"/>
      <c r="B167" s="6"/>
      <c r="D167" s="53"/>
      <c r="E167" s="53"/>
      <c r="F167" s="53"/>
      <c r="G167" s="53"/>
      <c r="H167" s="53"/>
      <c r="I167" s="53"/>
      <c r="J167" s="53"/>
      <c r="K167" s="53"/>
    </row>
    <row r="168" spans="1:11" ht="35" customHeight="1" x14ac:dyDescent="0.2">
      <c r="A168" s="216"/>
      <c r="B168" s="78">
        <v>14.1</v>
      </c>
      <c r="C168" s="79" t="s">
        <v>405</v>
      </c>
      <c r="D168" s="117" t="s">
        <v>23</v>
      </c>
      <c r="E168" s="77"/>
      <c r="F168" s="77"/>
      <c r="G168" s="122"/>
      <c r="H168" s="122"/>
      <c r="I168" s="53"/>
      <c r="J168" s="53"/>
      <c r="K168" s="53"/>
    </row>
    <row r="169" spans="1:11" ht="35" customHeight="1" x14ac:dyDescent="0.2">
      <c r="A169" s="216"/>
      <c r="B169" s="78">
        <v>14.2</v>
      </c>
      <c r="C169" s="79" t="s">
        <v>406</v>
      </c>
      <c r="D169" s="117" t="s">
        <v>23</v>
      </c>
      <c r="E169" s="77"/>
      <c r="F169" s="77"/>
      <c r="G169" s="122"/>
      <c r="H169" s="122"/>
      <c r="I169" s="53"/>
      <c r="J169" s="53"/>
      <c r="K169" s="53"/>
    </row>
    <row r="170" spans="1:11" x14ac:dyDescent="0.2">
      <c r="A170" s="216"/>
      <c r="B170" s="53"/>
      <c r="D170" s="13" t="s">
        <v>48</v>
      </c>
      <c r="E170" s="13" t="s">
        <v>49</v>
      </c>
      <c r="F170" s="13" t="s">
        <v>55</v>
      </c>
      <c r="G170" s="17"/>
      <c r="H170" s="17"/>
      <c r="I170" s="17"/>
      <c r="J170" s="17"/>
      <c r="K170" s="17"/>
    </row>
    <row r="171" spans="1:11" ht="21" customHeight="1" x14ac:dyDescent="0.2">
      <c r="A171" s="216"/>
      <c r="B171" s="6"/>
      <c r="C171" s="14" t="s">
        <v>23</v>
      </c>
      <c r="D171" s="29">
        <f>COUNTIF(D168:D169,"Yes (Completed)")</f>
        <v>2</v>
      </c>
      <c r="E171" s="30">
        <f>D171/D174</f>
        <v>1</v>
      </c>
      <c r="F171" s="29">
        <f>D171*3</f>
        <v>6</v>
      </c>
      <c r="G171" s="53"/>
      <c r="H171" s="53"/>
      <c r="I171" s="53"/>
      <c r="J171" s="53"/>
      <c r="K171" s="53"/>
    </row>
    <row r="172" spans="1:11" ht="21" customHeight="1" x14ac:dyDescent="0.2">
      <c r="A172" s="216"/>
      <c r="B172" s="6"/>
      <c r="C172" s="15" t="s">
        <v>24</v>
      </c>
      <c r="D172" s="29">
        <f>COUNTIF(D168:D169,"Maybe (In Progress)")</f>
        <v>0</v>
      </c>
      <c r="E172" s="30">
        <f>D172/D174</f>
        <v>0</v>
      </c>
      <c r="F172" s="29">
        <f>D172*2</f>
        <v>0</v>
      </c>
      <c r="G172" s="53"/>
      <c r="H172" s="53"/>
      <c r="I172" s="53"/>
      <c r="J172" s="53"/>
      <c r="K172" s="53"/>
    </row>
    <row r="173" spans="1:11" ht="21" customHeight="1" x14ac:dyDescent="0.2">
      <c r="A173" s="216"/>
      <c r="B173" s="6"/>
      <c r="C173" s="16" t="s">
        <v>25</v>
      </c>
      <c r="D173" s="29">
        <f>COUNTIF(D168:D169,"No (Not Considered)")</f>
        <v>0</v>
      </c>
      <c r="E173" s="30">
        <f>D173/D174</f>
        <v>0</v>
      </c>
      <c r="F173" s="29">
        <f>D173*1</f>
        <v>0</v>
      </c>
      <c r="G173" s="53"/>
      <c r="H173" s="53"/>
      <c r="I173" s="53"/>
      <c r="J173" s="53"/>
      <c r="K173" s="53"/>
    </row>
    <row r="174" spans="1:11" ht="21" customHeight="1" x14ac:dyDescent="0.2">
      <c r="A174" s="216"/>
      <c r="B174" s="6"/>
      <c r="C174" s="18" t="s">
        <v>16</v>
      </c>
      <c r="D174" s="17">
        <f>SUM(D171:D173)</f>
        <v>2</v>
      </c>
      <c r="E174" s="17"/>
      <c r="F174" s="17">
        <f>SUM(F171:F173)</f>
        <v>6</v>
      </c>
      <c r="G174" s="17"/>
      <c r="H174" s="17"/>
      <c r="I174" s="17"/>
      <c r="J174" s="17"/>
      <c r="K174" s="17"/>
    </row>
    <row r="175" spans="1:11" ht="21" customHeight="1" x14ac:dyDescent="0.2">
      <c r="A175" s="216"/>
      <c r="B175" s="6"/>
      <c r="C175" s="89"/>
      <c r="D175" s="53"/>
      <c r="E175" s="53"/>
      <c r="F175" s="53"/>
      <c r="G175" s="53"/>
      <c r="H175" s="53"/>
      <c r="I175" s="53"/>
      <c r="J175" s="53"/>
      <c r="K175" s="53"/>
    </row>
    <row r="176" spans="1:11" ht="32.25" customHeight="1" x14ac:dyDescent="0.2">
      <c r="A176" s="216"/>
      <c r="B176" s="10">
        <v>15</v>
      </c>
      <c r="C176" s="12" t="s">
        <v>412</v>
      </c>
      <c r="D176" s="62" t="s">
        <v>39</v>
      </c>
      <c r="E176" s="88"/>
      <c r="F176" s="53"/>
      <c r="G176" s="53"/>
      <c r="H176" s="53"/>
      <c r="I176" s="53"/>
      <c r="J176" s="53"/>
      <c r="K176" s="53"/>
    </row>
    <row r="177" spans="1:11" x14ac:dyDescent="0.2">
      <c r="A177" s="216"/>
      <c r="B177" s="6"/>
      <c r="D177" s="53"/>
      <c r="E177" s="53"/>
      <c r="F177" s="53"/>
      <c r="G177" s="53"/>
      <c r="H177" s="53"/>
      <c r="I177" s="53"/>
      <c r="J177" s="53"/>
      <c r="K177" s="53"/>
    </row>
    <row r="178" spans="1:11" ht="35" customHeight="1" x14ac:dyDescent="0.2">
      <c r="A178" s="216"/>
      <c r="B178" s="78">
        <v>15.1</v>
      </c>
      <c r="C178" s="79" t="s">
        <v>407</v>
      </c>
      <c r="D178" s="117" t="s">
        <v>23</v>
      </c>
      <c r="E178" s="77"/>
      <c r="F178" s="77"/>
      <c r="G178" s="122"/>
      <c r="H178" s="122"/>
      <c r="I178" s="53"/>
      <c r="J178" s="53"/>
      <c r="K178" s="53"/>
    </row>
    <row r="179" spans="1:11" ht="35" customHeight="1" x14ac:dyDescent="0.2">
      <c r="A179" s="216"/>
      <c r="B179" s="78">
        <v>15.2</v>
      </c>
      <c r="C179" s="79" t="s">
        <v>408</v>
      </c>
      <c r="D179" s="117" t="s">
        <v>23</v>
      </c>
      <c r="E179" s="77"/>
      <c r="F179" s="77"/>
      <c r="G179" s="122"/>
      <c r="H179" s="122"/>
      <c r="I179" s="53"/>
      <c r="J179" s="53"/>
      <c r="K179" s="53"/>
    </row>
    <row r="180" spans="1:11" x14ac:dyDescent="0.2">
      <c r="A180" s="216"/>
      <c r="B180" s="53"/>
      <c r="D180" s="13" t="s">
        <v>48</v>
      </c>
      <c r="E180" s="13" t="s">
        <v>49</v>
      </c>
      <c r="F180" s="13" t="s">
        <v>55</v>
      </c>
      <c r="G180" s="17"/>
      <c r="H180" s="17"/>
      <c r="I180" s="17"/>
      <c r="J180" s="17"/>
      <c r="K180" s="17"/>
    </row>
    <row r="181" spans="1:11" ht="21" customHeight="1" x14ac:dyDescent="0.2">
      <c r="A181" s="216"/>
      <c r="B181" s="6"/>
      <c r="C181" s="14" t="s">
        <v>23</v>
      </c>
      <c r="D181" s="29">
        <f>COUNTIF(D178:D179,"Yes (Completed)")</f>
        <v>2</v>
      </c>
      <c r="E181" s="30">
        <f>D181/D184</f>
        <v>1</v>
      </c>
      <c r="F181" s="29">
        <f>D181*3</f>
        <v>6</v>
      </c>
      <c r="G181" s="53"/>
      <c r="H181" s="53"/>
      <c r="I181" s="53"/>
      <c r="J181" s="53"/>
      <c r="K181" s="53"/>
    </row>
    <row r="182" spans="1:11" ht="21" customHeight="1" x14ac:dyDescent="0.2">
      <c r="A182" s="216"/>
      <c r="B182" s="6"/>
      <c r="C182" s="15" t="s">
        <v>24</v>
      </c>
      <c r="D182" s="29">
        <f>COUNTIF(D178:D179,"Maybe (In Progress)")</f>
        <v>0</v>
      </c>
      <c r="E182" s="30">
        <f>D182/D184</f>
        <v>0</v>
      </c>
      <c r="F182" s="29">
        <f>D182*2</f>
        <v>0</v>
      </c>
      <c r="G182" s="53"/>
      <c r="H182" s="53"/>
      <c r="I182" s="53"/>
      <c r="J182" s="53"/>
      <c r="K182" s="53"/>
    </row>
    <row r="183" spans="1:11" ht="21" customHeight="1" x14ac:dyDescent="0.2">
      <c r="A183" s="216"/>
      <c r="B183" s="6"/>
      <c r="C183" s="16" t="s">
        <v>25</v>
      </c>
      <c r="D183" s="29">
        <f>COUNTIF(D178:D179,"No (Not Considered)")</f>
        <v>0</v>
      </c>
      <c r="E183" s="30">
        <f>D183/D184</f>
        <v>0</v>
      </c>
      <c r="F183" s="29">
        <f>D183*1</f>
        <v>0</v>
      </c>
      <c r="G183" s="53"/>
      <c r="H183" s="53"/>
      <c r="I183" s="53"/>
      <c r="J183" s="53"/>
      <c r="K183" s="53"/>
    </row>
    <row r="184" spans="1:11" ht="21" customHeight="1" x14ac:dyDescent="0.2">
      <c r="A184" s="216"/>
      <c r="B184" s="6"/>
      <c r="C184" s="18" t="s">
        <v>16</v>
      </c>
      <c r="D184" s="17">
        <f>SUM(D181:D183)</f>
        <v>2</v>
      </c>
      <c r="E184" s="17"/>
      <c r="F184" s="17">
        <f>SUM(F181:F183)</f>
        <v>6</v>
      </c>
      <c r="G184" s="17"/>
      <c r="H184" s="17"/>
      <c r="I184" s="17"/>
      <c r="J184" s="17"/>
      <c r="K184" s="17"/>
    </row>
    <row r="185" spans="1:11" ht="21" customHeight="1" x14ac:dyDescent="0.2">
      <c r="A185" s="216"/>
      <c r="B185" s="6"/>
      <c r="C185" s="89"/>
      <c r="D185" s="53"/>
      <c r="E185" s="53"/>
      <c r="F185" s="53"/>
      <c r="G185" s="53"/>
      <c r="H185" s="53"/>
      <c r="I185" s="53"/>
      <c r="J185" s="53"/>
      <c r="K185" s="53"/>
    </row>
    <row r="186" spans="1:11" ht="32.25" customHeight="1" x14ac:dyDescent="0.2">
      <c r="A186" s="216"/>
      <c r="B186" s="10">
        <v>16</v>
      </c>
      <c r="C186" s="12" t="s">
        <v>416</v>
      </c>
      <c r="D186" s="62" t="s">
        <v>39</v>
      </c>
      <c r="E186" s="88"/>
      <c r="F186" s="53"/>
      <c r="G186" s="53"/>
      <c r="H186" s="53"/>
      <c r="I186" s="53"/>
      <c r="J186" s="53"/>
      <c r="K186" s="53"/>
    </row>
    <row r="187" spans="1:11" x14ac:dyDescent="0.2">
      <c r="A187" s="216"/>
      <c r="B187" s="6"/>
      <c r="D187" s="53"/>
      <c r="E187" s="53"/>
      <c r="F187" s="53"/>
      <c r="G187" s="53"/>
      <c r="H187" s="53"/>
      <c r="I187" s="53"/>
      <c r="J187" s="53"/>
      <c r="K187" s="53"/>
    </row>
    <row r="188" spans="1:11" ht="35" customHeight="1" x14ac:dyDescent="0.2">
      <c r="A188" s="216"/>
      <c r="B188" s="78">
        <v>16.100000000000001</v>
      </c>
      <c r="C188" s="79" t="s">
        <v>417</v>
      </c>
      <c r="D188" s="117" t="s">
        <v>23</v>
      </c>
      <c r="E188" s="77"/>
      <c r="F188" s="77"/>
      <c r="G188" s="122"/>
      <c r="H188" s="122"/>
      <c r="I188" s="53"/>
      <c r="J188" s="53"/>
      <c r="K188" s="53"/>
    </row>
    <row r="189" spans="1:11" ht="35" customHeight="1" x14ac:dyDescent="0.2">
      <c r="A189" s="216"/>
      <c r="B189" s="78">
        <v>16.2</v>
      </c>
      <c r="C189" s="79" t="s">
        <v>418</v>
      </c>
      <c r="D189" s="117" t="s">
        <v>23</v>
      </c>
      <c r="E189" s="77"/>
      <c r="F189" s="77"/>
      <c r="G189" s="122"/>
      <c r="H189" s="122"/>
      <c r="I189" s="53"/>
      <c r="J189" s="53"/>
      <c r="K189" s="53"/>
    </row>
    <row r="190" spans="1:11" ht="35" customHeight="1" x14ac:dyDescent="0.2">
      <c r="A190" s="216"/>
      <c r="B190" s="78">
        <v>16.3</v>
      </c>
      <c r="C190" s="79" t="s">
        <v>419</v>
      </c>
      <c r="D190" s="117" t="s">
        <v>23</v>
      </c>
      <c r="E190" s="77"/>
      <c r="F190" s="77"/>
      <c r="G190" s="122"/>
      <c r="H190" s="122"/>
      <c r="I190" s="53"/>
      <c r="J190" s="53"/>
      <c r="K190" s="53"/>
    </row>
    <row r="191" spans="1:11" ht="35" customHeight="1" x14ac:dyDescent="0.2">
      <c r="A191" s="216"/>
      <c r="B191" s="78">
        <v>16.399999999999999</v>
      </c>
      <c r="C191" s="79" t="s">
        <v>420</v>
      </c>
      <c r="D191" s="117" t="s">
        <v>23</v>
      </c>
      <c r="E191" s="77"/>
      <c r="F191" s="77"/>
      <c r="G191" s="122"/>
      <c r="H191" s="122"/>
      <c r="I191" s="53"/>
      <c r="J191" s="53"/>
      <c r="K191" s="53"/>
    </row>
    <row r="192" spans="1:11" ht="35" customHeight="1" x14ac:dyDescent="0.2">
      <c r="A192" s="216"/>
      <c r="B192" s="78">
        <v>16.5</v>
      </c>
      <c r="C192" s="79" t="s">
        <v>421</v>
      </c>
      <c r="D192" s="117" t="s">
        <v>23</v>
      </c>
      <c r="E192" s="77"/>
      <c r="F192" s="77"/>
      <c r="G192" s="122"/>
      <c r="H192" s="122"/>
      <c r="I192" s="53"/>
      <c r="J192" s="53"/>
      <c r="K192" s="53"/>
    </row>
    <row r="193" spans="1:11" ht="35" customHeight="1" x14ac:dyDescent="0.2">
      <c r="A193" s="216"/>
      <c r="B193" s="78">
        <v>16.600000000000001</v>
      </c>
      <c r="C193" s="79" t="s">
        <v>422</v>
      </c>
      <c r="D193" s="117" t="s">
        <v>23</v>
      </c>
      <c r="E193" s="77"/>
      <c r="F193" s="77"/>
      <c r="G193" s="122"/>
      <c r="H193" s="122"/>
      <c r="I193" s="53"/>
      <c r="J193" s="53"/>
      <c r="K193" s="53"/>
    </row>
    <row r="194" spans="1:11" ht="35" customHeight="1" x14ac:dyDescent="0.2">
      <c r="A194" s="216"/>
      <c r="B194" s="78">
        <v>16.7</v>
      </c>
      <c r="C194" s="79" t="s">
        <v>423</v>
      </c>
      <c r="D194" s="117" t="s">
        <v>23</v>
      </c>
      <c r="E194" s="77"/>
      <c r="F194" s="77"/>
      <c r="G194" s="122"/>
      <c r="H194" s="122"/>
      <c r="I194" s="53"/>
      <c r="J194" s="53"/>
      <c r="K194" s="53"/>
    </row>
    <row r="195" spans="1:11" x14ac:dyDescent="0.2">
      <c r="A195" s="216"/>
      <c r="B195" s="53"/>
      <c r="D195" s="13" t="s">
        <v>48</v>
      </c>
      <c r="E195" s="13" t="s">
        <v>49</v>
      </c>
      <c r="F195" s="13" t="s">
        <v>55</v>
      </c>
      <c r="G195" s="17"/>
      <c r="H195" s="17"/>
      <c r="I195" s="17"/>
      <c r="J195" s="17"/>
      <c r="K195" s="17"/>
    </row>
    <row r="196" spans="1:11" ht="21" customHeight="1" x14ac:dyDescent="0.2">
      <c r="A196" s="216"/>
      <c r="B196" s="6"/>
      <c r="C196" s="14" t="s">
        <v>23</v>
      </c>
      <c r="D196" s="29">
        <f>COUNTIF(D188:D195,"Yes (Completed)")</f>
        <v>7</v>
      </c>
      <c r="E196" s="30">
        <f>D196/D199</f>
        <v>1</v>
      </c>
      <c r="F196" s="29">
        <f>D196*3</f>
        <v>21</v>
      </c>
      <c r="G196" s="53"/>
      <c r="H196" s="53"/>
      <c r="I196" s="53"/>
      <c r="J196" s="53"/>
      <c r="K196" s="53"/>
    </row>
    <row r="197" spans="1:11" ht="21" customHeight="1" x14ac:dyDescent="0.2">
      <c r="A197" s="216"/>
      <c r="B197" s="6"/>
      <c r="C197" s="15" t="s">
        <v>24</v>
      </c>
      <c r="D197" s="29">
        <f>COUNTIF(D188:D195,"Maybe (In Progress)")</f>
        <v>0</v>
      </c>
      <c r="E197" s="30">
        <f>D197/D199</f>
        <v>0</v>
      </c>
      <c r="F197" s="29">
        <f>D197*2</f>
        <v>0</v>
      </c>
      <c r="G197" s="53"/>
      <c r="H197" s="53"/>
      <c r="I197" s="53"/>
      <c r="J197" s="53"/>
      <c r="K197" s="53"/>
    </row>
    <row r="198" spans="1:11" ht="21" customHeight="1" x14ac:dyDescent="0.2">
      <c r="A198" s="216"/>
      <c r="B198" s="6"/>
      <c r="C198" s="16" t="s">
        <v>25</v>
      </c>
      <c r="D198" s="29">
        <f>COUNTIF(D188:D195,"No (Not Considered)")</f>
        <v>0</v>
      </c>
      <c r="E198" s="30">
        <f>D198/D199</f>
        <v>0</v>
      </c>
      <c r="F198" s="29">
        <f>D198*1</f>
        <v>0</v>
      </c>
      <c r="G198" s="53"/>
      <c r="H198" s="53"/>
      <c r="I198" s="53"/>
      <c r="J198" s="53"/>
      <c r="K198" s="53"/>
    </row>
    <row r="199" spans="1:11" ht="21" customHeight="1" x14ac:dyDescent="0.2">
      <c r="A199" s="216"/>
      <c r="B199" s="6"/>
      <c r="C199" s="18" t="s">
        <v>16</v>
      </c>
      <c r="D199" s="17">
        <f>SUM(D196:D198)</f>
        <v>7</v>
      </c>
      <c r="E199" s="17"/>
      <c r="F199" s="17">
        <f>SUM(F196:F198)</f>
        <v>21</v>
      </c>
      <c r="G199" s="17"/>
      <c r="H199" s="17"/>
      <c r="I199" s="17"/>
      <c r="J199" s="17"/>
      <c r="K199" s="17"/>
    </row>
    <row r="200" spans="1:11" ht="22" customHeight="1" x14ac:dyDescent="0.2">
      <c r="A200" s="216"/>
      <c r="B200" s="53"/>
      <c r="C200" s="89"/>
      <c r="D200" s="53"/>
      <c r="E200" s="53"/>
      <c r="F200" s="53"/>
      <c r="G200" s="53"/>
      <c r="H200" s="53"/>
      <c r="I200" s="53"/>
      <c r="J200" s="53"/>
      <c r="K200" s="53"/>
    </row>
    <row r="201" spans="1:11" x14ac:dyDescent="0.2">
      <c r="A201" s="216"/>
      <c r="B201" s="6"/>
      <c r="C201" s="13" t="s">
        <v>95</v>
      </c>
      <c r="D201" s="13" t="s">
        <v>48</v>
      </c>
      <c r="E201" s="13" t="s">
        <v>49</v>
      </c>
      <c r="F201" s="13" t="s">
        <v>55</v>
      </c>
      <c r="G201" s="17"/>
      <c r="H201" s="17"/>
      <c r="I201" s="17"/>
      <c r="J201" s="17"/>
      <c r="K201" s="17"/>
    </row>
    <row r="202" spans="1:11" ht="21" customHeight="1" x14ac:dyDescent="0.2">
      <c r="A202" s="216"/>
      <c r="B202" s="6"/>
      <c r="C202" s="14" t="s">
        <v>23</v>
      </c>
      <c r="D202" s="19">
        <f>D130+D117+D107+D96+D85+D77+D58+D47+D36+D141+D151+D161+D171+D181+D196</f>
        <v>56</v>
      </c>
      <c r="E202" s="25">
        <f>D202/D205</f>
        <v>0.98245614035087714</v>
      </c>
      <c r="F202" s="19">
        <f>F130+F117+F107+F96+F85+F77+F58+F47+F36</f>
        <v>114</v>
      </c>
      <c r="G202" s="53"/>
      <c r="H202" s="53"/>
      <c r="I202" s="53"/>
      <c r="J202" s="53"/>
      <c r="K202" s="53"/>
    </row>
    <row r="203" spans="1:11" ht="21" customHeight="1" x14ac:dyDescent="0.2">
      <c r="A203" s="216"/>
      <c r="B203" s="6"/>
      <c r="C203" s="15" t="s">
        <v>24</v>
      </c>
      <c r="D203" s="24">
        <f>D131+D118+D108+D97+D86+D78+D59+D48+D37+D182+D172+D162+D152+D142+D197</f>
        <v>0</v>
      </c>
      <c r="E203" s="26">
        <f>D203/D205</f>
        <v>0</v>
      </c>
      <c r="F203" s="24">
        <f>F131+F118+F108+F97+F86+F78+F59+F48+F37</f>
        <v>0</v>
      </c>
      <c r="G203" s="53"/>
      <c r="H203" s="53"/>
      <c r="I203" s="53"/>
      <c r="J203" s="53"/>
      <c r="K203" s="53"/>
    </row>
    <row r="204" spans="1:11" ht="21" customHeight="1" x14ac:dyDescent="0.2">
      <c r="A204" s="216"/>
      <c r="B204" s="6"/>
      <c r="C204" s="16" t="s">
        <v>25</v>
      </c>
      <c r="D204" s="20">
        <f>D132+D119+D109+D98+D87+D79+D60+D49+D38+D183+D173+D163+D153+D143+D198</f>
        <v>1</v>
      </c>
      <c r="E204" s="27">
        <f>D204/D205</f>
        <v>1.7543859649122806E-2</v>
      </c>
      <c r="F204" s="20">
        <f>D204*1</f>
        <v>1</v>
      </c>
      <c r="G204" s="53"/>
      <c r="H204" s="53"/>
      <c r="I204" s="53"/>
      <c r="J204" s="53"/>
      <c r="K204" s="53"/>
    </row>
    <row r="205" spans="1:11" ht="21" customHeight="1" x14ac:dyDescent="0.2">
      <c r="A205" s="216"/>
      <c r="B205" s="6"/>
      <c r="C205" s="18" t="s">
        <v>16</v>
      </c>
      <c r="D205" s="17">
        <f>SUM(D202:D204)</f>
        <v>57</v>
      </c>
      <c r="E205" s="18"/>
      <c r="F205" s="17">
        <f>SUM(F202:F204)</f>
        <v>115</v>
      </c>
      <c r="G205" s="17"/>
      <c r="H205" s="17"/>
      <c r="I205" s="17"/>
      <c r="J205" s="17"/>
      <c r="K205" s="17"/>
    </row>
    <row r="206" spans="1:11" ht="22" customHeight="1" x14ac:dyDescent="0.2">
      <c r="A206" s="53"/>
      <c r="B206" s="53"/>
      <c r="C206" s="89"/>
      <c r="D206" s="53"/>
      <c r="E206" s="53"/>
      <c r="F206" s="53"/>
      <c r="G206" s="53"/>
      <c r="H206" s="53"/>
      <c r="I206" s="53"/>
      <c r="J206" s="53"/>
      <c r="K206" s="53"/>
    </row>
    <row r="207" spans="1:11" ht="30" customHeight="1" x14ac:dyDescent="0.2">
      <c r="A207" s="221" t="s">
        <v>37</v>
      </c>
      <c r="B207" s="222" t="s">
        <v>312</v>
      </c>
      <c r="C207" s="222"/>
      <c r="D207" s="222"/>
      <c r="E207" s="222"/>
      <c r="F207" s="222"/>
      <c r="G207" s="109" t="s">
        <v>138</v>
      </c>
      <c r="H207" s="109" t="s">
        <v>139</v>
      </c>
      <c r="I207" s="209" t="s">
        <v>128</v>
      </c>
      <c r="J207" s="209"/>
      <c r="K207" s="108" t="s">
        <v>2</v>
      </c>
    </row>
    <row r="208" spans="1:11" ht="41" customHeight="1" x14ac:dyDescent="0.2">
      <c r="A208" s="221"/>
      <c r="B208" s="10">
        <v>11</v>
      </c>
      <c r="C208" s="11" t="s">
        <v>38</v>
      </c>
      <c r="D208" s="62"/>
      <c r="E208" s="88"/>
      <c r="F208" s="53"/>
      <c r="G208" s="53"/>
      <c r="H208" s="53"/>
      <c r="I208" s="203" t="s">
        <v>125</v>
      </c>
      <c r="J208" s="203"/>
      <c r="K208" s="105" t="s">
        <v>4</v>
      </c>
    </row>
    <row r="209" spans="1:11" s="23" customFormat="1" ht="17.25" customHeight="1" x14ac:dyDescent="0.2">
      <c r="A209" s="221"/>
      <c r="B209" s="21"/>
      <c r="C209" s="93"/>
      <c r="D209" s="94"/>
      <c r="E209" s="88"/>
      <c r="F209" s="53"/>
      <c r="G209" s="53"/>
      <c r="H209" s="53"/>
      <c r="I209" s="204" t="s">
        <v>123</v>
      </c>
      <c r="J209" s="204"/>
      <c r="K209" s="106" t="s">
        <v>6</v>
      </c>
    </row>
    <row r="210" spans="1:11" ht="32.25" customHeight="1" x14ac:dyDescent="0.2">
      <c r="A210" s="221"/>
      <c r="B210" s="10">
        <v>11</v>
      </c>
      <c r="C210" s="11" t="s">
        <v>96</v>
      </c>
      <c r="D210" s="62" t="s">
        <v>39</v>
      </c>
      <c r="E210" s="88"/>
      <c r="F210" s="53"/>
      <c r="G210" s="53"/>
      <c r="H210" s="53"/>
      <c r="I210" s="206" t="s">
        <v>122</v>
      </c>
      <c r="J210" s="206"/>
      <c r="K210" s="102" t="s">
        <v>8</v>
      </c>
    </row>
    <row r="211" spans="1:11" s="3" customFormat="1" ht="17" x14ac:dyDescent="0.2">
      <c r="A211" s="221"/>
      <c r="B211" s="1"/>
      <c r="C211" s="65"/>
      <c r="D211" s="65"/>
      <c r="E211" s="65"/>
      <c r="F211" s="65"/>
      <c r="G211" s="65"/>
      <c r="H211" s="65"/>
      <c r="I211" s="205" t="s">
        <v>124</v>
      </c>
      <c r="J211" s="205"/>
      <c r="K211" s="57" t="s">
        <v>130</v>
      </c>
    </row>
    <row r="212" spans="1:11" s="3" customFormat="1" ht="35" customHeight="1" x14ac:dyDescent="0.2">
      <c r="A212" s="221"/>
      <c r="B212" s="82">
        <v>11.1</v>
      </c>
      <c r="C212" s="83" t="s">
        <v>97</v>
      </c>
      <c r="D212" s="117" t="s">
        <v>23</v>
      </c>
      <c r="E212" s="84"/>
      <c r="F212" s="84"/>
      <c r="G212" s="124"/>
      <c r="H212" s="124"/>
      <c r="I212" s="201" t="s">
        <v>136</v>
      </c>
      <c r="J212" s="201"/>
      <c r="K212" s="58" t="s">
        <v>131</v>
      </c>
    </row>
    <row r="213" spans="1:11" s="3" customFormat="1" ht="35" customHeight="1" x14ac:dyDescent="0.2">
      <c r="A213" s="221"/>
      <c r="B213" s="82">
        <v>11.2</v>
      </c>
      <c r="C213" s="83" t="s">
        <v>98</v>
      </c>
      <c r="D213" s="117" t="s">
        <v>24</v>
      </c>
      <c r="E213" s="84"/>
      <c r="F213" s="84"/>
      <c r="G213" s="124"/>
      <c r="H213" s="124"/>
    </row>
    <row r="214" spans="1:11" s="3" customFormat="1" ht="35" customHeight="1" x14ac:dyDescent="0.2">
      <c r="A214" s="221"/>
      <c r="B214" s="82">
        <v>11.3</v>
      </c>
      <c r="C214" s="83" t="s">
        <v>99</v>
      </c>
      <c r="D214" s="117" t="s">
        <v>25</v>
      </c>
      <c r="E214" s="84"/>
      <c r="F214" s="84"/>
      <c r="G214" s="124"/>
      <c r="H214" s="124"/>
    </row>
    <row r="215" spans="1:11" s="3" customFormat="1" ht="35" customHeight="1" x14ac:dyDescent="0.2">
      <c r="A215" s="221"/>
      <c r="B215" s="82">
        <v>11.4</v>
      </c>
      <c r="C215" s="83" t="s">
        <v>100</v>
      </c>
      <c r="D215" s="117" t="s">
        <v>23</v>
      </c>
      <c r="E215" s="84"/>
      <c r="F215" s="84"/>
      <c r="G215" s="124"/>
      <c r="H215" s="124"/>
    </row>
    <row r="216" spans="1:11" s="3" customFormat="1" ht="35" customHeight="1" x14ac:dyDescent="0.2">
      <c r="A216" s="221"/>
      <c r="B216" s="82">
        <v>11.5</v>
      </c>
      <c r="C216" s="83" t="s">
        <v>395</v>
      </c>
      <c r="D216" s="117" t="s">
        <v>23</v>
      </c>
      <c r="E216" s="84"/>
      <c r="F216" s="84"/>
      <c r="G216" s="124"/>
      <c r="H216" s="124"/>
    </row>
    <row r="217" spans="1:11" x14ac:dyDescent="0.2">
      <c r="A217" s="221"/>
      <c r="B217" s="6"/>
      <c r="C217" s="53"/>
      <c r="D217" s="53"/>
      <c r="E217" s="53"/>
      <c r="F217" s="53"/>
      <c r="G217" s="53"/>
      <c r="H217" s="53"/>
    </row>
    <row r="218" spans="1:11" ht="31" customHeight="1" x14ac:dyDescent="0.2">
      <c r="A218" s="221"/>
      <c r="B218" s="10">
        <v>11</v>
      </c>
      <c r="C218" s="11" t="s">
        <v>382</v>
      </c>
      <c r="D218" s="62" t="s">
        <v>39</v>
      </c>
      <c r="E218" s="53"/>
      <c r="F218" s="53"/>
      <c r="G218" s="53"/>
      <c r="H218" s="53"/>
    </row>
    <row r="219" spans="1:11" x14ac:dyDescent="0.2">
      <c r="A219" s="221"/>
      <c r="B219" s="6"/>
      <c r="C219" s="53"/>
      <c r="E219" s="53"/>
      <c r="F219" s="53"/>
      <c r="G219" s="53"/>
      <c r="H219" s="53"/>
    </row>
    <row r="220" spans="1:11" ht="35" customHeight="1" x14ac:dyDescent="0.2">
      <c r="A220" s="221"/>
      <c r="B220" s="85">
        <v>11.6</v>
      </c>
      <c r="C220" s="83" t="s">
        <v>101</v>
      </c>
      <c r="D220" s="117" t="s">
        <v>24</v>
      </c>
      <c r="E220" s="86"/>
      <c r="F220" s="86"/>
      <c r="G220" s="125"/>
      <c r="H220" s="125"/>
    </row>
    <row r="221" spans="1:11" ht="35" customHeight="1" x14ac:dyDescent="0.2">
      <c r="A221" s="221"/>
      <c r="B221" s="85">
        <v>11.7</v>
      </c>
      <c r="C221" s="83" t="s">
        <v>102</v>
      </c>
      <c r="D221" s="117" t="s">
        <v>25</v>
      </c>
      <c r="E221" s="86"/>
      <c r="F221" s="86"/>
      <c r="G221" s="125"/>
      <c r="H221" s="125"/>
    </row>
    <row r="222" spans="1:11" ht="35" customHeight="1" x14ac:dyDescent="0.2">
      <c r="A222" s="221"/>
      <c r="B222" s="85">
        <v>11.8</v>
      </c>
      <c r="C222" s="83" t="s">
        <v>103</v>
      </c>
      <c r="D222" s="117" t="s">
        <v>23</v>
      </c>
      <c r="E222" s="86"/>
      <c r="F222" s="86"/>
      <c r="G222" s="125"/>
      <c r="H222" s="125"/>
    </row>
    <row r="223" spans="1:11" x14ac:dyDescent="0.2">
      <c r="A223" s="221"/>
      <c r="B223" s="6"/>
      <c r="C223" s="53"/>
      <c r="D223" s="53"/>
      <c r="E223" s="53"/>
      <c r="F223" s="53"/>
      <c r="G223" s="53"/>
      <c r="H223" s="53"/>
    </row>
    <row r="224" spans="1:11" ht="31" customHeight="1" x14ac:dyDescent="0.2">
      <c r="A224" s="221"/>
      <c r="B224" s="10">
        <v>11</v>
      </c>
      <c r="C224" s="11" t="s">
        <v>104</v>
      </c>
      <c r="D224" s="62" t="s">
        <v>39</v>
      </c>
      <c r="E224" s="88"/>
      <c r="F224" s="53"/>
      <c r="G224" s="53"/>
      <c r="H224" s="53"/>
    </row>
    <row r="225" spans="1:8" x14ac:dyDescent="0.2">
      <c r="A225" s="221"/>
      <c r="B225" s="6"/>
      <c r="C225" s="53"/>
      <c r="D225" s="53"/>
      <c r="E225" s="53"/>
      <c r="F225" s="53"/>
      <c r="G225" s="53"/>
      <c r="H225" s="53"/>
    </row>
    <row r="226" spans="1:8" ht="35" customHeight="1" x14ac:dyDescent="0.2">
      <c r="A226" s="221"/>
      <c r="B226" s="85">
        <v>11.9</v>
      </c>
      <c r="C226" s="83" t="s">
        <v>105</v>
      </c>
      <c r="D226" s="117" t="s">
        <v>23</v>
      </c>
      <c r="E226" s="86"/>
      <c r="F226" s="86"/>
      <c r="G226" s="125"/>
      <c r="H226" s="125"/>
    </row>
    <row r="227" spans="1:8" ht="35" customHeight="1" x14ac:dyDescent="0.2">
      <c r="A227" s="221"/>
      <c r="B227" s="85" t="s">
        <v>108</v>
      </c>
      <c r="C227" s="83" t="s">
        <v>106</v>
      </c>
      <c r="D227" s="117" t="s">
        <v>24</v>
      </c>
      <c r="E227" s="86"/>
      <c r="F227" s="86"/>
      <c r="G227" s="125"/>
      <c r="H227" s="125"/>
    </row>
    <row r="228" spans="1:8" ht="35" customHeight="1" x14ac:dyDescent="0.2">
      <c r="A228" s="221"/>
      <c r="B228" s="85">
        <v>11.11</v>
      </c>
      <c r="C228" s="83" t="s">
        <v>140</v>
      </c>
      <c r="D228" s="117" t="s">
        <v>23</v>
      </c>
      <c r="E228" s="86"/>
      <c r="F228" s="86"/>
      <c r="G228" s="125"/>
      <c r="H228" s="125"/>
    </row>
    <row r="229" spans="1:8" x14ac:dyDescent="0.2">
      <c r="A229" s="221"/>
      <c r="B229" s="6"/>
      <c r="C229" s="53"/>
      <c r="D229" s="53"/>
      <c r="E229" s="53"/>
      <c r="F229" s="53"/>
      <c r="G229" s="53"/>
      <c r="H229" s="53"/>
    </row>
    <row r="230" spans="1:8" ht="33" customHeight="1" x14ac:dyDescent="0.2">
      <c r="A230" s="221"/>
      <c r="B230" s="10">
        <v>11</v>
      </c>
      <c r="C230" s="11" t="s">
        <v>107</v>
      </c>
      <c r="D230" s="62" t="s">
        <v>39</v>
      </c>
      <c r="E230" s="88"/>
      <c r="F230" s="53"/>
      <c r="G230" s="53"/>
      <c r="H230" s="53"/>
    </row>
    <row r="231" spans="1:8" x14ac:dyDescent="0.2">
      <c r="A231" s="221"/>
      <c r="B231" s="6"/>
      <c r="C231" s="53"/>
      <c r="E231" s="53"/>
      <c r="F231" s="53"/>
      <c r="G231" s="53"/>
      <c r="H231" s="53"/>
    </row>
    <row r="232" spans="1:8" ht="35" customHeight="1" x14ac:dyDescent="0.2">
      <c r="A232" s="221"/>
      <c r="B232" s="85">
        <v>11.12</v>
      </c>
      <c r="C232" s="83" t="s">
        <v>109</v>
      </c>
      <c r="D232" s="87" t="s">
        <v>25</v>
      </c>
      <c r="E232" s="86"/>
      <c r="F232" s="86"/>
      <c r="G232" s="76"/>
      <c r="H232" s="76"/>
    </row>
    <row r="233" spans="1:8" x14ac:dyDescent="0.2">
      <c r="A233" s="221"/>
      <c r="B233" s="6"/>
      <c r="C233" s="53"/>
      <c r="D233" s="53"/>
      <c r="E233" s="53"/>
      <c r="F233" s="53"/>
      <c r="G233" s="53"/>
      <c r="H233" s="53"/>
    </row>
    <row r="234" spans="1:8" ht="31" customHeight="1" x14ac:dyDescent="0.2">
      <c r="A234" s="221"/>
      <c r="B234" s="10">
        <v>11</v>
      </c>
      <c r="C234" s="11" t="s">
        <v>110</v>
      </c>
      <c r="D234" s="62" t="s">
        <v>39</v>
      </c>
      <c r="E234" s="88"/>
      <c r="F234" s="53"/>
      <c r="G234" s="53"/>
      <c r="H234" s="53"/>
    </row>
    <row r="235" spans="1:8" x14ac:dyDescent="0.2">
      <c r="A235" s="221"/>
      <c r="B235" s="6"/>
      <c r="C235" s="53"/>
      <c r="D235" s="53"/>
      <c r="E235" s="53"/>
      <c r="F235" s="53"/>
      <c r="G235" s="53"/>
      <c r="H235" s="53"/>
    </row>
    <row r="236" spans="1:8" ht="35" customHeight="1" x14ac:dyDescent="0.2">
      <c r="A236" s="221"/>
      <c r="B236" s="85">
        <v>11.13</v>
      </c>
      <c r="C236" s="83" t="s">
        <v>317</v>
      </c>
      <c r="D236" s="117" t="s">
        <v>23</v>
      </c>
      <c r="E236" s="86"/>
      <c r="F236" s="86"/>
      <c r="G236" s="125"/>
      <c r="H236" s="125"/>
    </row>
    <row r="237" spans="1:8" ht="35" customHeight="1" x14ac:dyDescent="0.2">
      <c r="A237" s="221"/>
      <c r="B237" s="85">
        <v>11.14</v>
      </c>
      <c r="C237" s="83" t="s">
        <v>111</v>
      </c>
      <c r="D237" s="117" t="s">
        <v>25</v>
      </c>
      <c r="E237" s="86"/>
      <c r="F237" s="86"/>
      <c r="G237" s="125"/>
      <c r="H237" s="125"/>
    </row>
    <row r="238" spans="1:8" x14ac:dyDescent="0.2">
      <c r="A238" s="221"/>
      <c r="B238" s="6"/>
      <c r="C238" s="91"/>
      <c r="D238" s="90"/>
      <c r="E238" s="92"/>
      <c r="F238" s="92"/>
      <c r="G238" s="53"/>
      <c r="H238" s="53"/>
    </row>
    <row r="239" spans="1:8" ht="31" customHeight="1" x14ac:dyDescent="0.2">
      <c r="A239" s="221"/>
      <c r="B239" s="10">
        <v>11</v>
      </c>
      <c r="C239" s="11" t="s">
        <v>142</v>
      </c>
      <c r="D239" s="62" t="s">
        <v>39</v>
      </c>
      <c r="E239" s="88"/>
      <c r="F239" s="53"/>
      <c r="G239" s="53"/>
      <c r="H239" s="53"/>
    </row>
    <row r="240" spans="1:8" x14ac:dyDescent="0.2">
      <c r="A240" s="221"/>
      <c r="B240" s="6"/>
      <c r="C240" s="53"/>
      <c r="D240" s="53"/>
      <c r="E240" s="53"/>
      <c r="F240" s="53"/>
      <c r="G240" s="53"/>
      <c r="H240" s="53"/>
    </row>
    <row r="241" spans="1:8" ht="35" customHeight="1" x14ac:dyDescent="0.2">
      <c r="A241" s="221"/>
      <c r="B241" s="85">
        <v>11.15</v>
      </c>
      <c r="C241" s="83" t="s">
        <v>143</v>
      </c>
      <c r="D241" s="117" t="s">
        <v>23</v>
      </c>
      <c r="E241" s="86"/>
      <c r="F241" s="86"/>
      <c r="G241" s="125"/>
      <c r="H241" s="125"/>
    </row>
    <row r="242" spans="1:8" ht="35" customHeight="1" x14ac:dyDescent="0.2">
      <c r="A242" s="221"/>
      <c r="B242" s="85">
        <v>11.16</v>
      </c>
      <c r="C242" s="83" t="s">
        <v>144</v>
      </c>
      <c r="D242" s="117" t="s">
        <v>24</v>
      </c>
      <c r="E242" s="86"/>
      <c r="F242" s="86"/>
      <c r="G242" s="125"/>
      <c r="H242" s="125"/>
    </row>
    <row r="243" spans="1:8" ht="35" customHeight="1" x14ac:dyDescent="0.2">
      <c r="A243" s="221"/>
      <c r="B243" s="85">
        <v>11.17</v>
      </c>
      <c r="C243" s="83" t="s">
        <v>147</v>
      </c>
      <c r="D243" s="117" t="s">
        <v>25</v>
      </c>
      <c r="E243" s="86"/>
      <c r="F243" s="86"/>
      <c r="G243" s="125"/>
      <c r="H243" s="125"/>
    </row>
    <row r="244" spans="1:8" ht="35" customHeight="1" x14ac:dyDescent="0.2">
      <c r="A244" s="221"/>
      <c r="B244" s="85">
        <v>11.18</v>
      </c>
      <c r="C244" s="83" t="s">
        <v>146</v>
      </c>
      <c r="D244" s="117" t="s">
        <v>23</v>
      </c>
      <c r="E244" s="86"/>
      <c r="F244" s="86"/>
      <c r="G244" s="125"/>
      <c r="H244" s="125"/>
    </row>
    <row r="245" spans="1:8" ht="35" customHeight="1" x14ac:dyDescent="0.2">
      <c r="A245" s="221"/>
      <c r="B245" s="85">
        <v>11.19</v>
      </c>
      <c r="C245" s="83" t="s">
        <v>145</v>
      </c>
      <c r="D245" s="117" t="s">
        <v>23</v>
      </c>
      <c r="E245" s="86"/>
      <c r="F245" s="86"/>
      <c r="G245" s="125"/>
      <c r="H245" s="125"/>
    </row>
    <row r="246" spans="1:8" ht="35" customHeight="1" x14ac:dyDescent="0.2">
      <c r="A246" s="221"/>
      <c r="B246" s="82" t="s">
        <v>148</v>
      </c>
      <c r="C246" s="83" t="s">
        <v>387</v>
      </c>
      <c r="D246" s="117" t="s">
        <v>23</v>
      </c>
      <c r="E246" s="86"/>
      <c r="F246" s="86"/>
      <c r="G246" s="125"/>
      <c r="H246" s="125"/>
    </row>
    <row r="247" spans="1:8" ht="35" customHeight="1" x14ac:dyDescent="0.2">
      <c r="A247" s="221"/>
      <c r="B247" s="82">
        <v>11.21</v>
      </c>
      <c r="C247" s="83" t="s">
        <v>388</v>
      </c>
      <c r="D247" s="117" t="s">
        <v>23</v>
      </c>
      <c r="E247" s="86"/>
      <c r="F247" s="86"/>
      <c r="G247" s="125"/>
      <c r="H247" s="125"/>
    </row>
    <row r="248" spans="1:8" ht="35" customHeight="1" x14ac:dyDescent="0.2">
      <c r="A248" s="221"/>
      <c r="B248" s="82">
        <v>11.22</v>
      </c>
      <c r="C248" s="83" t="s">
        <v>389</v>
      </c>
      <c r="D248" s="117" t="s">
        <v>23</v>
      </c>
      <c r="E248" s="86"/>
      <c r="F248" s="86"/>
      <c r="G248" s="125"/>
      <c r="H248" s="125"/>
    </row>
    <row r="249" spans="1:8" ht="35" customHeight="1" x14ac:dyDescent="0.2">
      <c r="A249" s="221"/>
      <c r="B249" s="82">
        <v>11.23</v>
      </c>
      <c r="C249" s="83" t="s">
        <v>390</v>
      </c>
      <c r="D249" s="117" t="s">
        <v>23</v>
      </c>
      <c r="E249" s="86"/>
      <c r="F249" s="86"/>
      <c r="G249" s="125"/>
      <c r="H249" s="125"/>
    </row>
    <row r="250" spans="1:8" ht="35" customHeight="1" x14ac:dyDescent="0.2">
      <c r="A250" s="221"/>
      <c r="B250" s="82">
        <v>11.24</v>
      </c>
      <c r="C250" s="83" t="s">
        <v>391</v>
      </c>
      <c r="D250" s="117" t="s">
        <v>23</v>
      </c>
      <c r="E250" s="86"/>
      <c r="F250" s="86"/>
      <c r="G250" s="125"/>
      <c r="H250" s="125"/>
    </row>
    <row r="251" spans="1:8" ht="35" customHeight="1" x14ac:dyDescent="0.2">
      <c r="A251" s="221"/>
      <c r="B251" s="82">
        <v>11.25</v>
      </c>
      <c r="C251" s="83" t="s">
        <v>392</v>
      </c>
      <c r="D251" s="117" t="s">
        <v>23</v>
      </c>
      <c r="E251" s="86"/>
      <c r="F251" s="86"/>
      <c r="G251" s="125"/>
      <c r="H251" s="125"/>
    </row>
    <row r="252" spans="1:8" ht="35" customHeight="1" x14ac:dyDescent="0.2">
      <c r="A252" s="221"/>
      <c r="B252" s="82">
        <v>11.26</v>
      </c>
      <c r="C252" s="83" t="s">
        <v>393</v>
      </c>
      <c r="D252" s="117" t="s">
        <v>23</v>
      </c>
      <c r="E252" s="86"/>
      <c r="F252" s="86"/>
      <c r="G252" s="125"/>
      <c r="H252" s="125"/>
    </row>
    <row r="253" spans="1:8" x14ac:dyDescent="0.2">
      <c r="A253" s="221"/>
      <c r="B253" s="6"/>
      <c r="C253" s="91"/>
      <c r="D253" s="90"/>
      <c r="E253" s="92"/>
      <c r="F253" s="92"/>
      <c r="G253" s="53"/>
      <c r="H253" s="53"/>
    </row>
    <row r="254" spans="1:8" ht="31" customHeight="1" x14ac:dyDescent="0.2">
      <c r="A254" s="221"/>
      <c r="B254" s="10">
        <v>11</v>
      </c>
      <c r="C254" s="11" t="s">
        <v>330</v>
      </c>
      <c r="D254" s="62" t="s">
        <v>39</v>
      </c>
      <c r="E254" s="88"/>
      <c r="F254" s="53"/>
      <c r="G254" s="53"/>
      <c r="H254" s="53"/>
    </row>
    <row r="255" spans="1:8" x14ac:dyDescent="0.2">
      <c r="A255" s="221"/>
      <c r="B255" s="6"/>
      <c r="C255" s="53"/>
      <c r="D255" s="53"/>
      <c r="E255" s="53"/>
      <c r="F255" s="53"/>
      <c r="G255" s="53"/>
      <c r="H255" s="53"/>
    </row>
    <row r="256" spans="1:8" ht="35" customHeight="1" x14ac:dyDescent="0.2">
      <c r="A256" s="221"/>
      <c r="B256" s="85">
        <v>11.27</v>
      </c>
      <c r="C256" s="83" t="s">
        <v>328</v>
      </c>
      <c r="D256" s="117" t="s">
        <v>25</v>
      </c>
      <c r="E256" s="86"/>
      <c r="F256" s="86"/>
      <c r="G256" s="125"/>
      <c r="H256" s="125"/>
    </row>
    <row r="257" spans="1:11" ht="35" customHeight="1" x14ac:dyDescent="0.2">
      <c r="A257" s="221"/>
      <c r="B257" s="85">
        <v>11.28</v>
      </c>
      <c r="C257" s="83" t="s">
        <v>355</v>
      </c>
      <c r="D257" s="117" t="s">
        <v>25</v>
      </c>
      <c r="E257" s="86"/>
      <c r="F257" s="86"/>
      <c r="G257" s="125"/>
      <c r="H257" s="125"/>
    </row>
    <row r="258" spans="1:11" ht="35" customHeight="1" x14ac:dyDescent="0.2">
      <c r="A258" s="221"/>
      <c r="B258" s="85">
        <v>11.29</v>
      </c>
      <c r="C258" s="83" t="s">
        <v>331</v>
      </c>
      <c r="D258" s="117" t="s">
        <v>23</v>
      </c>
      <c r="E258" s="86"/>
      <c r="F258" s="86"/>
      <c r="G258" s="125"/>
      <c r="H258" s="125"/>
    </row>
    <row r="259" spans="1:11" x14ac:dyDescent="0.2">
      <c r="A259" s="221"/>
      <c r="B259" s="6"/>
      <c r="C259" s="53"/>
      <c r="D259" s="53"/>
      <c r="E259" s="53"/>
      <c r="F259" s="53"/>
      <c r="G259" s="53"/>
      <c r="H259" s="53"/>
    </row>
    <row r="260" spans="1:11" ht="31" customHeight="1" x14ac:dyDescent="0.2">
      <c r="A260" s="221"/>
      <c r="B260" s="10">
        <v>11</v>
      </c>
      <c r="C260" s="11" t="s">
        <v>141</v>
      </c>
      <c r="D260" s="62" t="s">
        <v>39</v>
      </c>
      <c r="E260" s="88"/>
      <c r="F260" s="53"/>
      <c r="G260" s="53"/>
      <c r="H260" s="53"/>
    </row>
    <row r="261" spans="1:11" x14ac:dyDescent="0.2">
      <c r="A261" s="221"/>
      <c r="B261" s="6"/>
      <c r="C261" s="53"/>
      <c r="D261" s="53"/>
      <c r="E261" s="53"/>
      <c r="F261" s="53"/>
      <c r="G261" s="53"/>
      <c r="H261" s="53"/>
    </row>
    <row r="262" spans="1:11" ht="35" customHeight="1" x14ac:dyDescent="0.2">
      <c r="A262" s="221"/>
      <c r="B262" s="85" t="s">
        <v>425</v>
      </c>
      <c r="C262" s="83" t="s">
        <v>319</v>
      </c>
      <c r="D262" s="117" t="s">
        <v>23</v>
      </c>
      <c r="E262" s="86"/>
      <c r="F262" s="86"/>
      <c r="G262" s="125"/>
      <c r="H262" s="125"/>
    </row>
    <row r="263" spans="1:11" ht="35" customHeight="1" x14ac:dyDescent="0.2">
      <c r="A263" s="221"/>
      <c r="B263" s="85">
        <v>11.31</v>
      </c>
      <c r="C263" s="83" t="s">
        <v>320</v>
      </c>
      <c r="D263" s="117" t="s">
        <v>24</v>
      </c>
      <c r="E263" s="86"/>
      <c r="F263" s="86"/>
      <c r="G263" s="125"/>
      <c r="H263" s="125"/>
    </row>
    <row r="264" spans="1:11" x14ac:dyDescent="0.2">
      <c r="A264" s="221"/>
      <c r="B264" s="6"/>
      <c r="C264" s="91"/>
      <c r="D264" s="90"/>
      <c r="E264" s="92"/>
      <c r="F264" s="92"/>
      <c r="G264" s="53"/>
      <c r="H264" s="53"/>
    </row>
    <row r="265" spans="1:11" x14ac:dyDescent="0.2">
      <c r="A265" s="221"/>
      <c r="B265" s="6"/>
      <c r="C265" s="13" t="s">
        <v>112</v>
      </c>
      <c r="D265" s="13" t="s">
        <v>48</v>
      </c>
      <c r="E265" s="13" t="s">
        <v>49</v>
      </c>
      <c r="F265" s="13" t="s">
        <v>55</v>
      </c>
      <c r="G265" s="17"/>
      <c r="H265" s="17"/>
      <c r="I265" s="17"/>
      <c r="J265" s="17"/>
      <c r="K265" s="17"/>
    </row>
    <row r="266" spans="1:11" ht="21" customHeight="1" x14ac:dyDescent="0.2">
      <c r="A266" s="221"/>
      <c r="B266" s="6"/>
      <c r="C266" s="14" t="s">
        <v>23</v>
      </c>
      <c r="D266" s="19">
        <f>COUNTIF(D212:D263,"Yes (Completed)")</f>
        <v>19</v>
      </c>
      <c r="E266" s="25">
        <f>D266/D269</f>
        <v>0.61290322580645162</v>
      </c>
      <c r="F266" s="19">
        <f>D266*3</f>
        <v>57</v>
      </c>
      <c r="G266" s="53"/>
      <c r="H266" s="53"/>
    </row>
    <row r="267" spans="1:11" ht="21" customHeight="1" x14ac:dyDescent="0.2">
      <c r="A267" s="221"/>
      <c r="B267" s="6"/>
      <c r="C267" s="15" t="s">
        <v>24</v>
      </c>
      <c r="D267" s="24">
        <f>COUNTIF(D212:D263,"Maybe (In Progress)")</f>
        <v>5</v>
      </c>
      <c r="E267" s="26">
        <f>D267/D269</f>
        <v>0.16129032258064516</v>
      </c>
      <c r="F267" s="24">
        <f>D267*2</f>
        <v>10</v>
      </c>
      <c r="G267" s="53"/>
      <c r="H267" s="53"/>
    </row>
    <row r="268" spans="1:11" ht="21" customHeight="1" x14ac:dyDescent="0.2">
      <c r="A268" s="221"/>
      <c r="B268" s="6"/>
      <c r="C268" s="16" t="s">
        <v>25</v>
      </c>
      <c r="D268" s="20">
        <f>COUNTIF(D212:D263,"No (Not Considered)")</f>
        <v>7</v>
      </c>
      <c r="E268" s="27">
        <f>D268/D269</f>
        <v>0.22580645161290322</v>
      </c>
      <c r="F268" s="20">
        <f>D268*1</f>
        <v>7</v>
      </c>
      <c r="G268" s="53"/>
      <c r="H268" s="53"/>
    </row>
    <row r="269" spans="1:11" ht="21" customHeight="1" x14ac:dyDescent="0.2">
      <c r="A269" s="221"/>
      <c r="B269" s="6"/>
      <c r="C269" s="18" t="s">
        <v>16</v>
      </c>
      <c r="D269" s="17">
        <f>SUM(D266:D268)</f>
        <v>31</v>
      </c>
      <c r="E269" s="18"/>
      <c r="F269" s="17">
        <f>SUM(F266:F268)</f>
        <v>74</v>
      </c>
      <c r="G269" s="17"/>
      <c r="H269" s="17"/>
      <c r="I269" s="17"/>
      <c r="J269" s="17"/>
      <c r="K269" s="17"/>
    </row>
    <row r="271" spans="1:11" x14ac:dyDescent="0.2">
      <c r="C271" s="96"/>
    </row>
  </sheetData>
  <sheetProtection algorithmName="SHA-512" hashValue="2y6jkbd4xUVeMI19WFR+OyoZiVoJibgttYiHi0BH+XMscqQGYUS9YECAVKljC0n64bq40W9ySEtKgKogtzWx7w==" saltValue="jD1s9J2VP7PLxzxAbMN63A==" spinCount="100000" sheet="1" selectLockedCells="1"/>
  <autoFilter ref="B5:E272" xr:uid="{1BE56E80-7703-E942-A503-4738036F5A88}"/>
  <mergeCells count="26">
    <mergeCell ref="I6:J6"/>
    <mergeCell ref="I7:J7"/>
    <mergeCell ref="I8:J8"/>
    <mergeCell ref="A1:K1"/>
    <mergeCell ref="B3:F3"/>
    <mergeCell ref="I3:J3"/>
    <mergeCell ref="I4:J4"/>
    <mergeCell ref="I5:J5"/>
    <mergeCell ref="A3:A24"/>
    <mergeCell ref="A26:A205"/>
    <mergeCell ref="B26:F26"/>
    <mergeCell ref="I26:J26"/>
    <mergeCell ref="I27:J27"/>
    <mergeCell ref="I28:J28"/>
    <mergeCell ref="B29:H29"/>
    <mergeCell ref="I29:J29"/>
    <mergeCell ref="I30:J30"/>
    <mergeCell ref="I31:J31"/>
    <mergeCell ref="A207:A269"/>
    <mergeCell ref="B207:F207"/>
    <mergeCell ref="I207:J207"/>
    <mergeCell ref="I208:J208"/>
    <mergeCell ref="I209:J209"/>
    <mergeCell ref="I210:J210"/>
    <mergeCell ref="I211:J211"/>
    <mergeCell ref="I212:J212"/>
  </mergeCells>
  <pageMargins left="0.7" right="0.7" top="0.75" bottom="0.75" header="0.3" footer="0.3"/>
  <pageSetup orientation="portrait"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EB91D478-CF7F-E448-9CA7-8F64B0D866C1}">
          <x14:formula1>
            <xm:f>'Dropdown List'!$B$2:$B$4</xm:f>
          </x14:formula1>
          <xm:sqref>D32:D34 D226:D228 D188:D194 D232 D42:D45 D220:D222 D53:D56 D64:D75 D102:D105 D83 D91:D94 D178:D179 D262:D264 D236:D238 D113:D115 D212:D216 D256:D258 D137:D139 D148:D149 D158:D159 D168:D169 D241:D253 D125:D128</xm:sqref>
        </x14:dataValidation>
        <x14:dataValidation type="list" allowBlank="1" showInputMessage="1" showErrorMessage="1" xr:uid="{193A437A-E77A-3A4D-ACCB-8C4B8EE52AED}">
          <x14:formula1>
            <xm:f>'Dropdown List'!$A$2:$A$3</xm:f>
          </x14:formula1>
          <xm:sqref>D6:D20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7C0F8-4F44-1D48-A9A3-11EFE551ED30}">
  <dimension ref="B1:O79"/>
  <sheetViews>
    <sheetView zoomScale="80" zoomScaleNormal="80" workbookViewId="0">
      <pane xSplit="2" ySplit="6" topLeftCell="D7" activePane="bottomRight" state="frozen"/>
      <selection pane="topRight" activeCell="C1" sqref="C1"/>
      <selection pane="bottomLeft" activeCell="A7" sqref="A7"/>
      <selection pane="bottomRight" activeCell="J25" sqref="J25"/>
    </sheetView>
  </sheetViews>
  <sheetFormatPr baseColWidth="10" defaultRowHeight="16" x14ac:dyDescent="0.2"/>
  <cols>
    <col min="3" max="3" width="15.6640625" customWidth="1"/>
    <col min="4" max="6" width="11.83203125" customWidth="1"/>
  </cols>
  <sheetData>
    <row r="1" spans="2:15" ht="28" customHeight="1" x14ac:dyDescent="0.2">
      <c r="M1" s="208" t="s">
        <v>126</v>
      </c>
      <c r="N1" s="208"/>
      <c r="O1" s="107" t="s">
        <v>2</v>
      </c>
    </row>
    <row r="2" spans="2:15" x14ac:dyDescent="0.2">
      <c r="M2" s="203" t="s">
        <v>3</v>
      </c>
      <c r="N2" s="203"/>
      <c r="O2" s="105" t="s">
        <v>4</v>
      </c>
    </row>
    <row r="3" spans="2:15" x14ac:dyDescent="0.2">
      <c r="B3" s="31"/>
      <c r="C3" s="32"/>
      <c r="D3" s="32"/>
      <c r="E3" s="32"/>
      <c r="F3" s="32"/>
      <c r="G3" s="32"/>
      <c r="H3" s="32"/>
      <c r="I3" s="32"/>
      <c r="J3" s="32"/>
      <c r="M3" s="204" t="s">
        <v>5</v>
      </c>
      <c r="N3" s="204"/>
      <c r="O3" s="106" t="s">
        <v>6</v>
      </c>
    </row>
    <row r="4" spans="2:15" x14ac:dyDescent="0.2">
      <c r="B4" s="31"/>
      <c r="C4" s="32"/>
      <c r="D4" s="32"/>
      <c r="E4" s="32"/>
      <c r="F4" s="32"/>
      <c r="G4" s="32"/>
      <c r="H4" s="32"/>
      <c r="I4" s="32"/>
      <c r="J4" s="32"/>
      <c r="M4" s="206" t="s">
        <v>7</v>
      </c>
      <c r="N4" s="206"/>
      <c r="O4" s="102" t="s">
        <v>8</v>
      </c>
    </row>
    <row r="5" spans="2:15" ht="31" customHeight="1" x14ac:dyDescent="0.2">
      <c r="B5" s="218" t="s">
        <v>310</v>
      </c>
      <c r="C5" s="218"/>
      <c r="D5" s="218"/>
      <c r="E5" s="218"/>
      <c r="F5" s="218"/>
      <c r="G5" s="218"/>
      <c r="H5" s="218"/>
      <c r="I5" s="218"/>
      <c r="J5" s="218"/>
      <c r="M5" s="205" t="s">
        <v>9</v>
      </c>
      <c r="N5" s="205"/>
      <c r="O5" s="57" t="s">
        <v>130</v>
      </c>
    </row>
    <row r="6" spans="2:15" ht="34" x14ac:dyDescent="0.2">
      <c r="B6" s="111" t="s">
        <v>11</v>
      </c>
      <c r="C6" s="62" t="s">
        <v>12</v>
      </c>
      <c r="D6" s="34" t="s">
        <v>13</v>
      </c>
      <c r="E6" s="62"/>
      <c r="F6" s="33" t="s">
        <v>14</v>
      </c>
      <c r="G6" s="62"/>
      <c r="H6" s="62"/>
      <c r="I6" s="62" t="s">
        <v>15</v>
      </c>
      <c r="J6" s="62" t="s">
        <v>16</v>
      </c>
      <c r="M6" s="201" t="s">
        <v>10</v>
      </c>
      <c r="N6" s="201"/>
      <c r="O6" s="58" t="s">
        <v>131</v>
      </c>
    </row>
    <row r="7" spans="2:15" ht="17" x14ac:dyDescent="0.2">
      <c r="B7" s="111">
        <v>1</v>
      </c>
      <c r="C7" s="51" t="s">
        <v>17</v>
      </c>
      <c r="D7" s="36">
        <f>'Dom. Comp Assessment'!D22</f>
        <v>0</v>
      </c>
      <c r="E7" s="36"/>
      <c r="F7" s="36">
        <f>'Dom. Comp Assessment'!D23</f>
        <v>15</v>
      </c>
      <c r="G7" s="36"/>
      <c r="H7" s="36"/>
      <c r="I7" s="37">
        <f>F7/J7</f>
        <v>1</v>
      </c>
      <c r="J7" s="36">
        <f>'Dom. Comp Assessment'!D24</f>
        <v>15</v>
      </c>
    </row>
    <row r="8" spans="2:15" x14ac:dyDescent="0.2">
      <c r="B8" s="22"/>
      <c r="C8" s="22"/>
      <c r="D8" s="22"/>
      <c r="E8" s="48"/>
      <c r="F8" s="22"/>
      <c r="G8" s="22"/>
      <c r="H8" s="22"/>
      <c r="I8" s="22"/>
      <c r="J8" s="22"/>
    </row>
    <row r="9" spans="2:15" ht="30" customHeight="1" x14ac:dyDescent="0.2">
      <c r="B9" s="219" t="s">
        <v>309</v>
      </c>
      <c r="C9" s="219"/>
      <c r="D9" s="219"/>
      <c r="E9" s="219"/>
      <c r="F9" s="219"/>
      <c r="G9" s="219"/>
      <c r="H9" s="219"/>
      <c r="I9" s="219"/>
      <c r="J9" s="219"/>
      <c r="M9" s="202" t="s">
        <v>127</v>
      </c>
      <c r="N9" s="202"/>
      <c r="O9" s="104" t="s">
        <v>2</v>
      </c>
    </row>
    <row r="10" spans="2:15" ht="34" x14ac:dyDescent="0.2">
      <c r="B10" s="110" t="s">
        <v>11</v>
      </c>
      <c r="C10" s="62" t="s">
        <v>12</v>
      </c>
      <c r="D10" s="34" t="s">
        <v>23</v>
      </c>
      <c r="E10" s="35" t="s">
        <v>24</v>
      </c>
      <c r="F10" s="33" t="s">
        <v>25</v>
      </c>
      <c r="G10" s="62" t="s">
        <v>26</v>
      </c>
      <c r="H10" s="62" t="s">
        <v>27</v>
      </c>
      <c r="I10" s="62" t="s">
        <v>15</v>
      </c>
      <c r="J10" s="62" t="s">
        <v>16</v>
      </c>
      <c r="M10" s="203" t="s">
        <v>125</v>
      </c>
      <c r="N10" s="203"/>
      <c r="O10" s="105" t="s">
        <v>4</v>
      </c>
    </row>
    <row r="11" spans="2:15" ht="51" x14ac:dyDescent="0.2">
      <c r="B11" s="110">
        <v>2</v>
      </c>
      <c r="C11" s="42" t="s">
        <v>28</v>
      </c>
      <c r="D11" s="38">
        <f>'Dom. Comp Assessment'!D36</f>
        <v>3</v>
      </c>
      <c r="E11" s="38">
        <f>'Dom. Comp Assessment'!D37</f>
        <v>0</v>
      </c>
      <c r="F11" s="38">
        <f>'Dom. Comp Assessment'!D38</f>
        <v>0</v>
      </c>
      <c r="G11" s="38">
        <f>'Dom. Comp Assessment'!F39</f>
        <v>9</v>
      </c>
      <c r="H11" s="38">
        <f>J11*3</f>
        <v>9</v>
      </c>
      <c r="I11" s="39">
        <f t="shared" ref="I11:I19" si="0">G11/H11</f>
        <v>1</v>
      </c>
      <c r="J11" s="38">
        <f>'Dom. Comp Assessment'!D39</f>
        <v>3</v>
      </c>
      <c r="M11" s="204" t="s">
        <v>123</v>
      </c>
      <c r="N11" s="204"/>
      <c r="O11" s="106" t="s">
        <v>6</v>
      </c>
    </row>
    <row r="12" spans="2:15" ht="66" customHeight="1" x14ac:dyDescent="0.2">
      <c r="B12" s="110">
        <v>3</v>
      </c>
      <c r="C12" s="51" t="s">
        <v>29</v>
      </c>
      <c r="D12" s="36">
        <f>'Dom. Comp Assessment'!D47</f>
        <v>4</v>
      </c>
      <c r="E12" s="36">
        <f>'Dom. Comp Assessment'!D48</f>
        <v>0</v>
      </c>
      <c r="F12" s="36">
        <f>'Dom. Comp Assessment'!D49</f>
        <v>0</v>
      </c>
      <c r="G12" s="36">
        <f>'Dom. Comp Assessment'!F50</f>
        <v>12</v>
      </c>
      <c r="H12" s="36">
        <f t="shared" ref="H12:H18" si="1">J12*3</f>
        <v>12</v>
      </c>
      <c r="I12" s="37">
        <f t="shared" si="0"/>
        <v>1</v>
      </c>
      <c r="J12" s="36">
        <f>'Dom. Comp Assessment'!D50</f>
        <v>4</v>
      </c>
      <c r="M12" s="206" t="s">
        <v>122</v>
      </c>
      <c r="N12" s="206"/>
      <c r="O12" s="102" t="s">
        <v>8</v>
      </c>
    </row>
    <row r="13" spans="2:15" ht="68" x14ac:dyDescent="0.2">
      <c r="B13" s="110">
        <v>4</v>
      </c>
      <c r="C13" s="42" t="s">
        <v>30</v>
      </c>
      <c r="D13" s="38">
        <f>'Dom. Comp Assessment'!D58</f>
        <v>4</v>
      </c>
      <c r="E13" s="38">
        <f>'Dom. Comp Assessment'!D59</f>
        <v>0</v>
      </c>
      <c r="F13" s="38">
        <f>'Dom. Comp Assessment'!D60</f>
        <v>0</v>
      </c>
      <c r="G13" s="38">
        <f>'Dom. Comp Assessment'!F61</f>
        <v>12</v>
      </c>
      <c r="H13" s="38">
        <f t="shared" si="1"/>
        <v>12</v>
      </c>
      <c r="I13" s="39">
        <f t="shared" si="0"/>
        <v>1</v>
      </c>
      <c r="J13" s="38">
        <f>'Dom. Comp Assessment'!D61</f>
        <v>4</v>
      </c>
      <c r="M13" s="205" t="s">
        <v>124</v>
      </c>
      <c r="N13" s="205"/>
      <c r="O13" s="57" t="s">
        <v>130</v>
      </c>
    </row>
    <row r="14" spans="2:15" ht="68" x14ac:dyDescent="0.2">
      <c r="B14" s="110">
        <v>5</v>
      </c>
      <c r="C14" s="51" t="s">
        <v>31</v>
      </c>
      <c r="D14" s="36">
        <f>'Dom. Comp Assessment'!D77</f>
        <v>12</v>
      </c>
      <c r="E14" s="36">
        <f>'Dom. Comp Assessment'!D78</f>
        <v>0</v>
      </c>
      <c r="F14" s="36">
        <f>'Dom. Comp Assessment'!D79</f>
        <v>0</v>
      </c>
      <c r="G14" s="36">
        <f>'Dom. Comp Assessment'!F80</f>
        <v>36</v>
      </c>
      <c r="H14" s="36">
        <f t="shared" si="1"/>
        <v>36</v>
      </c>
      <c r="I14" s="37">
        <f t="shared" si="0"/>
        <v>1</v>
      </c>
      <c r="J14" s="36">
        <f>'Dom. Comp Assessment'!D80</f>
        <v>12</v>
      </c>
      <c r="M14" s="201" t="s">
        <v>136</v>
      </c>
      <c r="N14" s="201"/>
      <c r="O14" s="58" t="s">
        <v>131</v>
      </c>
    </row>
    <row r="15" spans="2:15" ht="51" x14ac:dyDescent="0.2">
      <c r="B15" s="110">
        <v>6</v>
      </c>
      <c r="C15" s="42" t="s">
        <v>32</v>
      </c>
      <c r="D15" s="38">
        <f>'Dom. Comp Assessment'!D85</f>
        <v>1</v>
      </c>
      <c r="E15" s="38">
        <f>'Dom. Comp Assessment'!D86</f>
        <v>0</v>
      </c>
      <c r="F15" s="38">
        <f>'Dom. Comp Assessment'!D87</f>
        <v>0</v>
      </c>
      <c r="G15" s="38">
        <f>'Dom. Comp Assessment'!F88</f>
        <v>3</v>
      </c>
      <c r="H15" s="38">
        <f t="shared" si="1"/>
        <v>3</v>
      </c>
      <c r="I15" s="39">
        <f t="shared" si="0"/>
        <v>1</v>
      </c>
      <c r="J15" s="38">
        <f>'Dom. Comp Assessment'!D88</f>
        <v>1</v>
      </c>
    </row>
    <row r="16" spans="2:15" ht="34" x14ac:dyDescent="0.2">
      <c r="B16" s="110">
        <v>7</v>
      </c>
      <c r="C16" s="51" t="s">
        <v>33</v>
      </c>
      <c r="D16" s="36">
        <f>'Dom. Comp Assessment'!D96</f>
        <v>4</v>
      </c>
      <c r="E16" s="36">
        <f>'Dom. Comp Assessment'!D97</f>
        <v>0</v>
      </c>
      <c r="F16" s="36">
        <f>'Dom. Comp Assessment'!D98</f>
        <v>0</v>
      </c>
      <c r="G16" s="36">
        <f>'Dom. Comp Assessment'!F99</f>
        <v>12</v>
      </c>
      <c r="H16" s="36">
        <f t="shared" si="1"/>
        <v>12</v>
      </c>
      <c r="I16" s="37">
        <f t="shared" si="0"/>
        <v>1</v>
      </c>
      <c r="J16" s="36">
        <f>'Dom. Comp Assessment'!D99</f>
        <v>4</v>
      </c>
    </row>
    <row r="17" spans="2:15" ht="34" x14ac:dyDescent="0.2">
      <c r="B17" s="110">
        <v>8</v>
      </c>
      <c r="C17" s="42" t="s">
        <v>34</v>
      </c>
      <c r="D17" s="38">
        <f>'Dom. Comp Assessment'!D107</f>
        <v>4</v>
      </c>
      <c r="E17" s="38">
        <f>'Dom. Comp Assessment'!D108</f>
        <v>0</v>
      </c>
      <c r="F17" s="38">
        <f>'Dom. Comp Assessment'!D109</f>
        <v>0</v>
      </c>
      <c r="G17" s="38">
        <f>'Dom. Comp Assessment'!F110</f>
        <v>12</v>
      </c>
      <c r="H17" s="38">
        <f t="shared" si="1"/>
        <v>12</v>
      </c>
      <c r="I17" s="39">
        <f t="shared" si="0"/>
        <v>1</v>
      </c>
      <c r="J17" s="38">
        <f>'Dom. Comp Assessment'!D110</f>
        <v>4</v>
      </c>
    </row>
    <row r="18" spans="2:15" ht="51" x14ac:dyDescent="0.2">
      <c r="B18" s="192">
        <v>9</v>
      </c>
      <c r="C18" s="51" t="s">
        <v>35</v>
      </c>
      <c r="D18" s="36">
        <f>'Dom. Comp Assessment'!D117</f>
        <v>3</v>
      </c>
      <c r="E18" s="36">
        <f>'Dom. Comp Assessment'!D118</f>
        <v>0</v>
      </c>
      <c r="F18" s="36">
        <f>'Dom. Comp Assessment'!D119</f>
        <v>0</v>
      </c>
      <c r="G18" s="36">
        <f>'Dom. Comp Assessment'!F120</f>
        <v>9</v>
      </c>
      <c r="H18" s="36">
        <f t="shared" si="1"/>
        <v>9</v>
      </c>
      <c r="I18" s="37">
        <f t="shared" si="0"/>
        <v>1</v>
      </c>
      <c r="J18" s="36">
        <f>'Dom. Comp Assessment'!D120</f>
        <v>3</v>
      </c>
    </row>
    <row r="19" spans="2:15" ht="17" x14ac:dyDescent="0.2">
      <c r="B19" s="192">
        <v>10</v>
      </c>
      <c r="C19" s="42" t="s">
        <v>36</v>
      </c>
      <c r="D19" s="38">
        <f>'Dom. Comp Assessment'!D130</f>
        <v>3</v>
      </c>
      <c r="E19" s="38">
        <f>'Dom. Comp Assessment'!D131</f>
        <v>0</v>
      </c>
      <c r="F19" s="38">
        <f>'Dom. Comp Assessment'!D132</f>
        <v>1</v>
      </c>
      <c r="G19" s="38">
        <f>'Dom. Comp Assessment'!F133</f>
        <v>10</v>
      </c>
      <c r="H19" s="38">
        <f>J19*3</f>
        <v>12</v>
      </c>
      <c r="I19" s="39">
        <f t="shared" si="0"/>
        <v>0.83333333333333337</v>
      </c>
      <c r="J19" s="38">
        <f>'Dom. Comp Assessment'!D133</f>
        <v>4</v>
      </c>
    </row>
    <row r="20" spans="2:15" ht="34" x14ac:dyDescent="0.2">
      <c r="B20" s="192">
        <v>11</v>
      </c>
      <c r="C20" s="51" t="s">
        <v>413</v>
      </c>
      <c r="D20" s="36">
        <f>'Dom. Comp Assessment'!F141</f>
        <v>9</v>
      </c>
      <c r="E20" s="36">
        <f>'Dom. Comp Assessment'!F142</f>
        <v>0</v>
      </c>
      <c r="F20" s="36">
        <f>'Dom. Comp Assessment'!F143</f>
        <v>0</v>
      </c>
      <c r="G20" s="36">
        <f>'Dom. Comp Assessment'!F144</f>
        <v>9</v>
      </c>
      <c r="H20" s="36">
        <f t="shared" ref="H20" si="2">J20*3</f>
        <v>9</v>
      </c>
      <c r="I20" s="37">
        <f t="shared" ref="I20:I21" si="3">G20/H20</f>
        <v>1</v>
      </c>
      <c r="J20" s="36">
        <v>3</v>
      </c>
    </row>
    <row r="21" spans="2:15" ht="34" x14ac:dyDescent="0.2">
      <c r="B21" s="192">
        <v>12</v>
      </c>
      <c r="C21" s="42" t="s">
        <v>399</v>
      </c>
      <c r="D21" s="38">
        <f>'Dom. Comp Assessment'!F151</f>
        <v>6</v>
      </c>
      <c r="E21" s="38">
        <f>'Dom. Comp Assessment'!F152</f>
        <v>0</v>
      </c>
      <c r="F21" s="38">
        <f>'Dom. Comp Assessment'!F153</f>
        <v>0</v>
      </c>
      <c r="G21" s="38">
        <f>'Dom. Comp Assessment'!F135</f>
        <v>0</v>
      </c>
      <c r="H21" s="38">
        <f>J21*3</f>
        <v>6</v>
      </c>
      <c r="I21" s="39">
        <f t="shared" si="3"/>
        <v>0</v>
      </c>
      <c r="J21" s="38">
        <v>2</v>
      </c>
    </row>
    <row r="22" spans="2:15" ht="34" x14ac:dyDescent="0.2">
      <c r="B22" s="192">
        <v>13</v>
      </c>
      <c r="C22" s="51" t="s">
        <v>199</v>
      </c>
      <c r="D22" s="36">
        <f>'Dom. Comp Assessment'!F161</f>
        <v>6</v>
      </c>
      <c r="E22" s="36">
        <f>'Dom. Comp Assessment'!F162</f>
        <v>0</v>
      </c>
      <c r="F22" s="36">
        <f>'Dom. Comp Assessment'!F163</f>
        <v>0</v>
      </c>
      <c r="G22" s="36">
        <f>'Dom. Comp Assessment'!F164</f>
        <v>6</v>
      </c>
      <c r="H22" s="36">
        <f t="shared" ref="H22:H23" si="4">J22*3</f>
        <v>6</v>
      </c>
      <c r="I22" s="37">
        <f t="shared" ref="I22:I24" si="5">G22/H22</f>
        <v>1</v>
      </c>
      <c r="J22" s="36">
        <v>2</v>
      </c>
    </row>
    <row r="23" spans="2:15" ht="34" x14ac:dyDescent="0.2">
      <c r="B23" s="192">
        <v>14</v>
      </c>
      <c r="C23" s="42" t="s">
        <v>404</v>
      </c>
      <c r="D23" s="38">
        <f>'Dom. Comp Assessment'!F171</f>
        <v>6</v>
      </c>
      <c r="E23" s="38">
        <f>'Dom. Comp Assessment'!F172</f>
        <v>0</v>
      </c>
      <c r="F23" s="38">
        <f>'Dom. Comp Assessment'!F173</f>
        <v>0</v>
      </c>
      <c r="G23" s="38">
        <f>'Dom. Comp Assessment'!F174</f>
        <v>6</v>
      </c>
      <c r="H23" s="38">
        <f t="shared" si="4"/>
        <v>6</v>
      </c>
      <c r="I23" s="39">
        <f t="shared" si="5"/>
        <v>1</v>
      </c>
      <c r="J23" s="38">
        <v>2</v>
      </c>
    </row>
    <row r="24" spans="2:15" ht="68" x14ac:dyDescent="0.2">
      <c r="B24" s="192">
        <v>15</v>
      </c>
      <c r="C24" s="51" t="s">
        <v>412</v>
      </c>
      <c r="D24" s="36">
        <f>'Dom. Comp Assessment'!F181</f>
        <v>6</v>
      </c>
      <c r="E24" s="36">
        <f>'Dom. Comp Assessment'!F182</f>
        <v>0</v>
      </c>
      <c r="F24" s="36">
        <f>'Dom. Comp Assessment'!F183</f>
        <v>0</v>
      </c>
      <c r="G24" s="36">
        <f>'Dom. Comp Assessment'!F184</f>
        <v>6</v>
      </c>
      <c r="H24" s="36">
        <f>J24*3</f>
        <v>6</v>
      </c>
      <c r="I24" s="37">
        <f t="shared" si="5"/>
        <v>1</v>
      </c>
      <c r="J24" s="36">
        <v>2</v>
      </c>
    </row>
    <row r="25" spans="2:15" ht="34" x14ac:dyDescent="0.2">
      <c r="B25" s="110"/>
      <c r="C25" s="110" t="s">
        <v>22</v>
      </c>
      <c r="D25" s="34">
        <f>SUM(D10:D24)</f>
        <v>71</v>
      </c>
      <c r="E25" s="35">
        <f t="shared" ref="E25:G25" si="6">SUM(E10:E24)</f>
        <v>0</v>
      </c>
      <c r="F25" s="33">
        <f t="shared" si="6"/>
        <v>1</v>
      </c>
      <c r="G25" s="62">
        <f t="shared" si="6"/>
        <v>142</v>
      </c>
      <c r="H25" s="62">
        <f>SUM(H10:H24)</f>
        <v>150</v>
      </c>
      <c r="I25" s="40">
        <f>SUM(I11:I24)/14</f>
        <v>0.91666666666666674</v>
      </c>
      <c r="J25" s="62">
        <f>SUM(J10:J24)</f>
        <v>50</v>
      </c>
    </row>
    <row r="26" spans="2:15" x14ac:dyDescent="0.2">
      <c r="B26" s="22"/>
      <c r="C26" s="22"/>
      <c r="D26" s="22"/>
      <c r="E26" s="48"/>
      <c r="F26" s="22"/>
      <c r="G26" s="22"/>
      <c r="H26" s="22"/>
      <c r="I26" s="49"/>
      <c r="J26" s="22"/>
    </row>
    <row r="27" spans="2:15" ht="30" customHeight="1" x14ac:dyDescent="0.2">
      <c r="B27" s="217" t="s">
        <v>312</v>
      </c>
      <c r="C27" s="217"/>
      <c r="D27" s="217"/>
      <c r="E27" s="217"/>
      <c r="F27" s="217"/>
      <c r="G27" s="217"/>
      <c r="H27" s="217"/>
      <c r="I27" s="217"/>
      <c r="J27" s="217"/>
      <c r="M27" s="209" t="s">
        <v>128</v>
      </c>
      <c r="N27" s="209"/>
      <c r="O27" s="108" t="s">
        <v>2</v>
      </c>
    </row>
    <row r="28" spans="2:15" ht="34" x14ac:dyDescent="0.2">
      <c r="B28" s="109" t="s">
        <v>11</v>
      </c>
      <c r="C28" s="62" t="s">
        <v>12</v>
      </c>
      <c r="D28" s="34" t="s">
        <v>23</v>
      </c>
      <c r="E28" s="35" t="s">
        <v>24</v>
      </c>
      <c r="F28" s="33" t="s">
        <v>25</v>
      </c>
      <c r="G28" s="62" t="s">
        <v>26</v>
      </c>
      <c r="H28" s="62" t="s">
        <v>27</v>
      </c>
      <c r="I28" s="62" t="s">
        <v>15</v>
      </c>
      <c r="J28" s="62" t="s">
        <v>16</v>
      </c>
      <c r="M28" s="203" t="s">
        <v>125</v>
      </c>
      <c r="N28" s="203"/>
      <c r="O28" s="105" t="s">
        <v>4</v>
      </c>
    </row>
    <row r="29" spans="2:15" ht="51" x14ac:dyDescent="0.2">
      <c r="B29" s="109">
        <v>11</v>
      </c>
      <c r="C29" s="109" t="s">
        <v>38</v>
      </c>
      <c r="D29" s="34">
        <f>'Dom. Comp Assessment'!D266</f>
        <v>19</v>
      </c>
      <c r="E29" s="35">
        <f>'Dom. Comp Assessment'!D267</f>
        <v>5</v>
      </c>
      <c r="F29" s="33">
        <f>'Dom. Comp Assessment'!D268</f>
        <v>7</v>
      </c>
      <c r="G29" s="62">
        <f>'Dom. Comp Assessment'!F269</f>
        <v>74</v>
      </c>
      <c r="H29" s="62">
        <f>J29*3</f>
        <v>93</v>
      </c>
      <c r="I29" s="40">
        <f>G29/H29</f>
        <v>0.79569892473118276</v>
      </c>
      <c r="J29" s="62">
        <f>'Dom. Comp Assessment'!D269</f>
        <v>31</v>
      </c>
      <c r="M29" s="204" t="s">
        <v>123</v>
      </c>
      <c r="N29" s="204"/>
      <c r="O29" s="106" t="s">
        <v>6</v>
      </c>
    </row>
    <row r="30" spans="2:15" x14ac:dyDescent="0.2">
      <c r="B30" s="31"/>
      <c r="C30" s="32"/>
      <c r="D30" s="31"/>
      <c r="E30" s="31"/>
      <c r="F30" s="31"/>
      <c r="G30" s="31"/>
      <c r="H30" s="32"/>
      <c r="I30" s="41"/>
      <c r="J30" s="32"/>
      <c r="M30" s="206" t="s">
        <v>122</v>
      </c>
      <c r="N30" s="206"/>
      <c r="O30" s="102" t="s">
        <v>8</v>
      </c>
    </row>
    <row r="31" spans="2:15" ht="17" x14ac:dyDescent="0.2">
      <c r="B31" s="31"/>
      <c r="C31" s="32"/>
      <c r="D31" s="32"/>
      <c r="E31" s="32"/>
      <c r="F31" s="32"/>
      <c r="G31" s="32"/>
      <c r="H31" s="32"/>
      <c r="I31" s="32"/>
      <c r="J31" s="32"/>
      <c r="M31" s="205" t="s">
        <v>124</v>
      </c>
      <c r="N31" s="205"/>
      <c r="O31" s="57" t="s">
        <v>130</v>
      </c>
    </row>
    <row r="32" spans="2:15" ht="17" x14ac:dyDescent="0.2">
      <c r="B32" s="31"/>
      <c r="C32" s="32"/>
      <c r="D32" s="32"/>
      <c r="E32" s="32"/>
      <c r="F32" s="32"/>
      <c r="G32" s="32"/>
      <c r="H32" s="32"/>
      <c r="I32" s="32"/>
      <c r="J32" s="32"/>
      <c r="M32" s="201" t="s">
        <v>136</v>
      </c>
      <c r="N32" s="201"/>
      <c r="O32" s="58" t="s">
        <v>131</v>
      </c>
    </row>
    <row r="33" spans="2:10" x14ac:dyDescent="0.2">
      <c r="B33" s="31"/>
      <c r="C33" s="32"/>
      <c r="D33" s="32"/>
      <c r="E33" s="32"/>
      <c r="F33" s="32"/>
      <c r="G33" s="32"/>
      <c r="H33" s="32"/>
      <c r="I33" s="32"/>
      <c r="J33" s="32"/>
    </row>
    <row r="34" spans="2:10" x14ac:dyDescent="0.2">
      <c r="B34" s="31"/>
      <c r="C34" s="32"/>
      <c r="D34" s="32"/>
      <c r="E34" s="32"/>
      <c r="F34" s="32"/>
      <c r="G34" s="32"/>
      <c r="H34" s="32"/>
      <c r="I34" s="32"/>
      <c r="J34" s="32"/>
    </row>
    <row r="35" spans="2:10" x14ac:dyDescent="0.2">
      <c r="B35" s="31"/>
      <c r="C35" s="32"/>
      <c r="D35" s="32"/>
      <c r="E35" s="32"/>
      <c r="F35" s="32"/>
      <c r="G35" s="32"/>
      <c r="H35" s="32"/>
      <c r="I35" s="32"/>
      <c r="J35" s="32"/>
    </row>
    <row r="36" spans="2:10" x14ac:dyDescent="0.2">
      <c r="B36" s="31"/>
      <c r="C36" s="32"/>
      <c r="D36" s="32"/>
      <c r="E36" s="32"/>
      <c r="F36" s="32"/>
      <c r="G36" s="32"/>
      <c r="H36" s="32"/>
      <c r="I36" s="32"/>
      <c r="J36" s="32"/>
    </row>
    <row r="37" spans="2:10" x14ac:dyDescent="0.2">
      <c r="B37" s="31"/>
      <c r="C37" s="32"/>
      <c r="D37" s="32"/>
      <c r="E37" s="32"/>
      <c r="F37" s="32"/>
      <c r="G37" s="32"/>
      <c r="H37" s="32"/>
      <c r="I37" s="32"/>
      <c r="J37" s="32"/>
    </row>
    <row r="38" spans="2:10" x14ac:dyDescent="0.2">
      <c r="B38" s="31"/>
      <c r="C38" s="32"/>
      <c r="D38" s="32"/>
      <c r="E38" s="32"/>
      <c r="F38" s="32"/>
      <c r="G38" s="32"/>
      <c r="H38" s="32"/>
      <c r="I38" s="32"/>
      <c r="J38" s="32"/>
    </row>
    <row r="39" spans="2:10" x14ac:dyDescent="0.2">
      <c r="B39" s="31"/>
      <c r="C39" s="32"/>
      <c r="D39" s="32"/>
      <c r="E39" s="32"/>
      <c r="F39" s="32"/>
      <c r="G39" s="32"/>
      <c r="H39" s="32"/>
      <c r="I39" s="32"/>
      <c r="J39" s="32"/>
    </row>
    <row r="40" spans="2:10" x14ac:dyDescent="0.2">
      <c r="B40" s="31"/>
      <c r="C40" s="32"/>
      <c r="D40" s="32"/>
      <c r="E40" s="32"/>
      <c r="F40" s="32"/>
      <c r="G40" s="32"/>
      <c r="H40" s="32"/>
      <c r="I40" s="32"/>
      <c r="J40" s="32"/>
    </row>
    <row r="41" spans="2:10" x14ac:dyDescent="0.2">
      <c r="B41" s="31"/>
      <c r="C41" s="32"/>
      <c r="D41" s="32"/>
      <c r="E41" s="32"/>
      <c r="F41" s="32"/>
      <c r="G41" s="32"/>
      <c r="H41" s="32"/>
      <c r="I41" s="32"/>
      <c r="J41" s="32"/>
    </row>
    <row r="42" spans="2:10" x14ac:dyDescent="0.2">
      <c r="B42" s="31"/>
      <c r="C42" s="32"/>
      <c r="D42" s="32"/>
      <c r="E42" s="32"/>
      <c r="F42" s="32"/>
      <c r="G42" s="32"/>
      <c r="H42" s="32"/>
      <c r="I42" s="32"/>
      <c r="J42" s="32"/>
    </row>
    <row r="43" spans="2:10" x14ac:dyDescent="0.2">
      <c r="B43" s="31"/>
      <c r="C43" s="32"/>
      <c r="D43" s="32"/>
      <c r="E43" s="32"/>
      <c r="F43" s="32"/>
      <c r="G43" s="32"/>
      <c r="H43" s="32"/>
      <c r="I43" s="32"/>
      <c r="J43" s="32"/>
    </row>
    <row r="44" spans="2:10" x14ac:dyDescent="0.2">
      <c r="B44" s="31"/>
      <c r="C44" s="32"/>
      <c r="D44" s="32"/>
      <c r="E44" s="32"/>
      <c r="F44" s="32"/>
      <c r="G44" s="32"/>
      <c r="H44" s="32"/>
      <c r="I44" s="32"/>
      <c r="J44" s="32"/>
    </row>
    <row r="45" spans="2:10" x14ac:dyDescent="0.2">
      <c r="B45" s="31"/>
      <c r="C45" s="32"/>
      <c r="D45" s="32"/>
      <c r="E45" s="32"/>
      <c r="F45" s="32"/>
      <c r="G45" s="32"/>
      <c r="H45" s="32"/>
      <c r="I45" s="32"/>
      <c r="J45" s="32"/>
    </row>
    <row r="46" spans="2:10" x14ac:dyDescent="0.2">
      <c r="B46" s="31"/>
      <c r="C46" s="32"/>
      <c r="D46" s="32"/>
      <c r="E46" s="32"/>
      <c r="F46" s="32"/>
      <c r="G46" s="32"/>
      <c r="H46" s="32"/>
      <c r="I46" s="32"/>
      <c r="J46" s="32"/>
    </row>
    <row r="47" spans="2:10" x14ac:dyDescent="0.2">
      <c r="B47" s="31"/>
      <c r="C47" s="32"/>
      <c r="D47" s="32"/>
      <c r="E47" s="32"/>
      <c r="F47" s="32"/>
      <c r="G47" s="32"/>
      <c r="H47" s="32"/>
      <c r="I47" s="32"/>
      <c r="J47" s="32"/>
    </row>
    <row r="48" spans="2:10" x14ac:dyDescent="0.2">
      <c r="B48" s="31"/>
      <c r="C48" s="32"/>
      <c r="D48" s="32"/>
      <c r="E48" s="32"/>
      <c r="F48" s="32"/>
      <c r="G48" s="32"/>
      <c r="H48" s="32"/>
      <c r="I48" s="32"/>
      <c r="J48" s="32"/>
    </row>
    <row r="49" spans="2:10" x14ac:dyDescent="0.2">
      <c r="B49" s="31"/>
      <c r="C49" s="32"/>
      <c r="D49" s="32"/>
      <c r="E49" s="32"/>
      <c r="F49" s="32"/>
      <c r="G49" s="32"/>
      <c r="H49" s="32"/>
      <c r="I49" s="32"/>
      <c r="J49" s="32"/>
    </row>
    <row r="50" spans="2:10" x14ac:dyDescent="0.2">
      <c r="B50" s="31"/>
      <c r="C50" s="32"/>
      <c r="D50" s="32"/>
      <c r="E50" s="32"/>
      <c r="F50" s="32"/>
      <c r="G50" s="32"/>
      <c r="H50" s="32"/>
      <c r="I50" s="32"/>
      <c r="J50" s="32"/>
    </row>
    <row r="51" spans="2:10" x14ac:dyDescent="0.2">
      <c r="B51" s="31"/>
      <c r="C51" s="32"/>
      <c r="D51" s="32"/>
      <c r="E51" s="32"/>
      <c r="F51" s="32"/>
      <c r="G51" s="32"/>
      <c r="H51" s="32"/>
      <c r="I51" s="32"/>
      <c r="J51" s="32"/>
    </row>
    <row r="52" spans="2:10" x14ac:dyDescent="0.2">
      <c r="B52" s="31"/>
      <c r="C52" s="32"/>
      <c r="D52" s="32"/>
      <c r="E52" s="32"/>
      <c r="F52" s="32"/>
      <c r="G52" s="32"/>
      <c r="H52" s="32"/>
      <c r="I52" s="32"/>
      <c r="J52" s="32"/>
    </row>
    <row r="53" spans="2:10" x14ac:dyDescent="0.2">
      <c r="B53" s="31"/>
      <c r="C53" s="32"/>
      <c r="D53" s="32"/>
      <c r="E53" s="32"/>
      <c r="F53" s="32"/>
      <c r="G53" s="32"/>
      <c r="H53" s="32"/>
      <c r="I53" s="32"/>
      <c r="J53" s="32"/>
    </row>
    <row r="54" spans="2:10" x14ac:dyDescent="0.2">
      <c r="B54" s="31"/>
      <c r="C54" s="32"/>
      <c r="D54" s="32"/>
      <c r="E54" s="32"/>
      <c r="F54" s="32"/>
      <c r="G54" s="32"/>
      <c r="H54" s="32"/>
      <c r="I54" s="32"/>
      <c r="J54" s="32"/>
    </row>
    <row r="55" spans="2:10" x14ac:dyDescent="0.2">
      <c r="B55" s="31"/>
      <c r="C55" s="32"/>
      <c r="D55" s="32"/>
      <c r="E55" s="32"/>
      <c r="F55" s="32"/>
      <c r="G55" s="32"/>
      <c r="H55" s="32"/>
      <c r="I55" s="32"/>
      <c r="J55" s="32"/>
    </row>
    <row r="56" spans="2:10" x14ac:dyDescent="0.2">
      <c r="B56" s="31"/>
      <c r="C56" s="32"/>
      <c r="D56" s="32"/>
      <c r="E56" s="32"/>
      <c r="F56" s="32"/>
      <c r="G56" s="32"/>
      <c r="H56" s="32"/>
      <c r="I56" s="32"/>
      <c r="J56" s="32"/>
    </row>
    <row r="57" spans="2:10" x14ac:dyDescent="0.2">
      <c r="B57" s="31"/>
      <c r="C57" s="32"/>
      <c r="D57" s="32"/>
      <c r="E57" s="32"/>
      <c r="F57" s="32"/>
      <c r="G57" s="32"/>
      <c r="H57" s="32"/>
      <c r="I57" s="32"/>
      <c r="J57" s="32"/>
    </row>
    <row r="58" spans="2:10" x14ac:dyDescent="0.2">
      <c r="B58" s="31"/>
      <c r="C58" s="32"/>
      <c r="D58" s="32"/>
      <c r="E58" s="32"/>
      <c r="F58" s="32"/>
      <c r="G58" s="32"/>
      <c r="H58" s="32"/>
      <c r="I58" s="32"/>
      <c r="J58" s="32"/>
    </row>
    <row r="59" spans="2:10" x14ac:dyDescent="0.2">
      <c r="B59" s="31"/>
      <c r="C59" s="32"/>
      <c r="D59" s="32"/>
      <c r="E59" s="32"/>
      <c r="F59" s="32"/>
      <c r="G59" s="32"/>
      <c r="H59" s="32"/>
      <c r="I59" s="32"/>
      <c r="J59" s="32"/>
    </row>
    <row r="60" spans="2:10" x14ac:dyDescent="0.2">
      <c r="B60" s="31"/>
      <c r="C60" s="32"/>
      <c r="D60" s="32"/>
      <c r="E60" s="32"/>
      <c r="F60" s="32"/>
      <c r="G60" s="32"/>
      <c r="H60" s="32"/>
      <c r="I60" s="32"/>
      <c r="J60" s="32"/>
    </row>
    <row r="61" spans="2:10" x14ac:dyDescent="0.2">
      <c r="B61" s="31"/>
      <c r="C61" s="32"/>
      <c r="D61" s="32"/>
      <c r="E61" s="32"/>
      <c r="F61" s="32"/>
      <c r="G61" s="32"/>
      <c r="H61" s="32"/>
      <c r="I61" s="32"/>
      <c r="J61" s="32"/>
    </row>
    <row r="62" spans="2:10" x14ac:dyDescent="0.2">
      <c r="B62" s="31"/>
      <c r="C62" s="32"/>
      <c r="D62" s="32"/>
      <c r="E62" s="32"/>
      <c r="F62" s="32"/>
      <c r="G62" s="32"/>
      <c r="H62" s="32"/>
      <c r="I62" s="32"/>
      <c r="J62" s="32"/>
    </row>
    <row r="63" spans="2:10" x14ac:dyDescent="0.2">
      <c r="B63" s="31"/>
      <c r="C63" s="32"/>
      <c r="D63" s="32"/>
      <c r="E63" s="32"/>
      <c r="F63" s="32"/>
      <c r="G63" s="32"/>
      <c r="H63" s="32"/>
      <c r="I63" s="32"/>
      <c r="J63" s="32"/>
    </row>
    <row r="64" spans="2:10" x14ac:dyDescent="0.2">
      <c r="B64" s="31"/>
      <c r="C64" s="32"/>
      <c r="D64" s="32"/>
      <c r="E64" s="32"/>
      <c r="F64" s="32"/>
      <c r="G64" s="32"/>
      <c r="H64" s="32"/>
      <c r="I64" s="32"/>
      <c r="J64" s="32"/>
    </row>
    <row r="65" spans="2:10" x14ac:dyDescent="0.2">
      <c r="B65" s="31"/>
      <c r="C65" s="32"/>
      <c r="D65" s="32"/>
      <c r="E65" s="32"/>
      <c r="F65" s="32"/>
      <c r="G65" s="32"/>
      <c r="H65" s="32"/>
      <c r="I65" s="32"/>
      <c r="J65" s="32"/>
    </row>
    <row r="66" spans="2:10" x14ac:dyDescent="0.2">
      <c r="B66" s="31"/>
      <c r="C66" s="32"/>
      <c r="D66" s="32"/>
      <c r="E66" s="32"/>
      <c r="F66" s="32"/>
      <c r="G66" s="32"/>
      <c r="H66" s="32"/>
      <c r="I66" s="32"/>
      <c r="J66" s="32"/>
    </row>
    <row r="67" spans="2:10" x14ac:dyDescent="0.2">
      <c r="B67" s="31"/>
      <c r="C67" s="32"/>
      <c r="D67" s="32"/>
      <c r="E67" s="32"/>
      <c r="F67" s="32"/>
      <c r="G67" s="32"/>
      <c r="H67" s="32"/>
      <c r="I67" s="32"/>
      <c r="J67" s="32"/>
    </row>
    <row r="68" spans="2:10" x14ac:dyDescent="0.2">
      <c r="B68" s="31"/>
      <c r="C68" s="32"/>
      <c r="D68" s="32"/>
      <c r="E68" s="32"/>
      <c r="F68" s="32"/>
      <c r="G68" s="32"/>
      <c r="H68" s="32"/>
      <c r="I68" s="32"/>
      <c r="J68" s="32"/>
    </row>
    <row r="69" spans="2:10" x14ac:dyDescent="0.2">
      <c r="B69" s="31"/>
      <c r="C69" s="32"/>
      <c r="D69" s="32"/>
      <c r="E69" s="32"/>
      <c r="F69" s="32"/>
      <c r="G69" s="32"/>
      <c r="H69" s="32"/>
      <c r="I69" s="32"/>
      <c r="J69" s="32"/>
    </row>
    <row r="70" spans="2:10" x14ac:dyDescent="0.2">
      <c r="B70" s="31"/>
      <c r="C70" s="32"/>
      <c r="D70" s="32"/>
      <c r="E70" s="32"/>
      <c r="F70" s="32"/>
      <c r="G70" s="32"/>
      <c r="H70" s="32"/>
      <c r="I70" s="32"/>
      <c r="J70" s="32"/>
    </row>
    <row r="71" spans="2:10" x14ac:dyDescent="0.2">
      <c r="B71" s="31"/>
      <c r="C71" s="32"/>
      <c r="D71" s="32"/>
      <c r="E71" s="32"/>
      <c r="F71" s="32"/>
      <c r="G71" s="32"/>
      <c r="H71" s="32"/>
      <c r="I71" s="32"/>
      <c r="J71" s="32"/>
    </row>
    <row r="72" spans="2:10" x14ac:dyDescent="0.2">
      <c r="B72" s="31"/>
      <c r="C72" s="32"/>
      <c r="D72" s="32"/>
      <c r="E72" s="32"/>
      <c r="F72" s="32"/>
      <c r="G72" s="32"/>
      <c r="H72" s="32"/>
      <c r="I72" s="32"/>
      <c r="J72" s="32"/>
    </row>
    <row r="73" spans="2:10" x14ac:dyDescent="0.2">
      <c r="B73" s="31"/>
      <c r="C73" s="32"/>
      <c r="D73" s="32"/>
      <c r="E73" s="32"/>
      <c r="F73" s="32"/>
      <c r="G73" s="32"/>
      <c r="H73" s="32"/>
      <c r="I73" s="32"/>
      <c r="J73" s="32"/>
    </row>
    <row r="74" spans="2:10" x14ac:dyDescent="0.2">
      <c r="B74" s="31"/>
      <c r="C74" s="32"/>
      <c r="D74" s="32"/>
      <c r="E74" s="32"/>
      <c r="F74" s="32"/>
      <c r="G74" s="32"/>
      <c r="H74" s="32"/>
      <c r="I74" s="32"/>
      <c r="J74" s="32"/>
    </row>
    <row r="75" spans="2:10" x14ac:dyDescent="0.2">
      <c r="B75" s="31"/>
      <c r="C75" s="32"/>
      <c r="D75" s="32"/>
      <c r="E75" s="32"/>
      <c r="F75" s="32"/>
      <c r="G75" s="32"/>
      <c r="H75" s="32"/>
      <c r="I75" s="32"/>
      <c r="J75" s="32"/>
    </row>
    <row r="76" spans="2:10" x14ac:dyDescent="0.2">
      <c r="B76" s="31"/>
      <c r="C76" s="32"/>
      <c r="D76" s="32"/>
      <c r="E76" s="32"/>
      <c r="F76" s="32"/>
      <c r="G76" s="32"/>
      <c r="H76" s="32"/>
      <c r="I76" s="32"/>
      <c r="J76" s="32"/>
    </row>
    <row r="77" spans="2:10" x14ac:dyDescent="0.2">
      <c r="B77" s="31"/>
      <c r="C77" s="32"/>
      <c r="D77" s="32"/>
      <c r="E77" s="32"/>
      <c r="F77" s="32"/>
      <c r="G77" s="32"/>
      <c r="H77" s="32"/>
      <c r="I77" s="32"/>
      <c r="J77" s="32"/>
    </row>
    <row r="78" spans="2:10" x14ac:dyDescent="0.2">
      <c r="B78" s="31"/>
      <c r="C78" s="32"/>
      <c r="D78" s="32"/>
      <c r="E78" s="32"/>
      <c r="F78" s="32"/>
      <c r="G78" s="32"/>
      <c r="H78" s="32"/>
      <c r="I78" s="32"/>
      <c r="J78" s="32"/>
    </row>
    <row r="79" spans="2:10" x14ac:dyDescent="0.2">
      <c r="B79" s="31"/>
      <c r="C79" s="32"/>
      <c r="D79" s="32"/>
      <c r="E79" s="32"/>
      <c r="F79" s="32"/>
      <c r="G79" s="32"/>
      <c r="H79" s="32"/>
      <c r="I79" s="32"/>
      <c r="J79" s="32"/>
    </row>
  </sheetData>
  <sheetProtection algorithmName="SHA-512" hashValue="2Vwf2QAludqFXPUiWEoLctS5IoxthUKwMQGrT2DDmRA2dHRAwmDBdHTW8YPLxd9/630BjZs+u3I4H1ic5OPW+w==" saltValue="xanvRSKVZt6I+mp2rL+xig==" spinCount="100000" sheet="1" objects="1" scenarios="1"/>
  <mergeCells count="21">
    <mergeCell ref="M1:N1"/>
    <mergeCell ref="M9:N9"/>
    <mergeCell ref="M27:N27"/>
    <mergeCell ref="M2:N2"/>
    <mergeCell ref="M10:N10"/>
    <mergeCell ref="M3:N3"/>
    <mergeCell ref="M4:N4"/>
    <mergeCell ref="M28:N28"/>
    <mergeCell ref="M31:N31"/>
    <mergeCell ref="M6:N6"/>
    <mergeCell ref="M14:N14"/>
    <mergeCell ref="M32:N32"/>
    <mergeCell ref="M11:N11"/>
    <mergeCell ref="M29:N29"/>
    <mergeCell ref="M12:N12"/>
    <mergeCell ref="M30:N30"/>
    <mergeCell ref="B9:J9"/>
    <mergeCell ref="B27:J27"/>
    <mergeCell ref="B5:J5"/>
    <mergeCell ref="M5:N5"/>
    <mergeCell ref="M13:N13"/>
  </mergeCell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281AA-0C2A-2F47-9AC2-3EB8C2F070A7}">
  <dimension ref="A1:E6"/>
  <sheetViews>
    <sheetView workbookViewId="0">
      <selection activeCell="C3" sqref="C3"/>
    </sheetView>
  </sheetViews>
  <sheetFormatPr baseColWidth="10" defaultColWidth="10.83203125" defaultRowHeight="16" x14ac:dyDescent="0.2"/>
  <cols>
    <col min="1" max="2" width="30.5" style="1" customWidth="1"/>
    <col min="3" max="3" width="39.5" style="1" customWidth="1"/>
    <col min="4" max="16384" width="10.83203125" style="1"/>
  </cols>
  <sheetData>
    <row r="1" spans="1:5" x14ac:dyDescent="0.2">
      <c r="A1" s="10" t="s">
        <v>113</v>
      </c>
      <c r="B1" s="10" t="s">
        <v>113</v>
      </c>
      <c r="C1" s="10" t="s">
        <v>114</v>
      </c>
      <c r="D1" s="10"/>
      <c r="E1" s="10"/>
    </row>
    <row r="2" spans="1:5" ht="17" x14ac:dyDescent="0.2">
      <c r="A2" s="19" t="s">
        <v>41</v>
      </c>
      <c r="B2" s="19" t="s">
        <v>23</v>
      </c>
      <c r="C2" s="9" t="s">
        <v>18</v>
      </c>
      <c r="D2" s="28"/>
      <c r="E2" s="4" t="s">
        <v>115</v>
      </c>
    </row>
    <row r="3" spans="1:5" ht="17" x14ac:dyDescent="0.2">
      <c r="A3" s="20" t="s">
        <v>46</v>
      </c>
      <c r="B3" s="24" t="s">
        <v>24</v>
      </c>
      <c r="C3" s="9" t="s">
        <v>129</v>
      </c>
      <c r="E3" s="4" t="s">
        <v>116</v>
      </c>
    </row>
    <row r="4" spans="1:5" ht="17" x14ac:dyDescent="0.2">
      <c r="B4" s="20" t="s">
        <v>25</v>
      </c>
      <c r="C4" s="9" t="s">
        <v>20</v>
      </c>
      <c r="E4" s="4" t="s">
        <v>117</v>
      </c>
    </row>
    <row r="5" spans="1:5" x14ac:dyDescent="0.2">
      <c r="E5" s="4" t="s">
        <v>118</v>
      </c>
    </row>
    <row r="6" spans="1:5" x14ac:dyDescent="0.2">
      <c r="E6" s="4" t="s">
        <v>119</v>
      </c>
    </row>
  </sheetData>
  <sheetProtection algorithmName="SHA-512" hashValue="p415GG2XJXTYF/1MBrUSY6m+wGMrsLR3i0pW2r4fm4tpsx36961rr3a1UZztUlnr8Iv+zYakvRvCANiPVsbl1g==" saltValue="SvyXXlAFMu8CrLDZjcfBQA==" spinCount="100000" sheet="1" objects="1" scenarios="1"/>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5A762-4D6F-7E43-8594-3576215AB6A8}">
  <dimension ref="B1:L208"/>
  <sheetViews>
    <sheetView zoomScale="80" zoomScaleNormal="80" workbookViewId="0">
      <selection activeCell="B3" sqref="B3:I3"/>
    </sheetView>
  </sheetViews>
  <sheetFormatPr baseColWidth="10" defaultRowHeight="16" x14ac:dyDescent="0.2"/>
  <cols>
    <col min="1" max="1" width="11.1640625" style="3" customWidth="1"/>
    <col min="2" max="2" width="31.83203125" style="3" bestFit="1" customWidth="1"/>
    <col min="3" max="3" width="5.6640625" style="3" customWidth="1"/>
    <col min="4" max="4" width="34.5" style="128" customWidth="1"/>
    <col min="5" max="5" width="28" style="3" bestFit="1" customWidth="1"/>
    <col min="6" max="6" width="26.83203125" style="3" customWidth="1"/>
    <col min="7" max="7" width="15.33203125" style="3" bestFit="1" customWidth="1"/>
    <col min="8" max="8" width="17.33203125" style="3" bestFit="1" customWidth="1"/>
    <col min="9" max="9" width="24.6640625" style="3" customWidth="1"/>
    <col min="10" max="10" width="10.83203125" style="3"/>
    <col min="11" max="11" width="31.6640625" style="3" customWidth="1"/>
    <col min="12" max="16384" width="10.83203125" style="3"/>
  </cols>
  <sheetData>
    <row r="1" spans="2:9" ht="54" customHeight="1" x14ac:dyDescent="0.2">
      <c r="B1" s="241" t="s">
        <v>428</v>
      </c>
      <c r="C1" s="241"/>
      <c r="D1" s="241"/>
      <c r="E1" s="241"/>
      <c r="F1" s="241"/>
      <c r="G1" s="241"/>
      <c r="H1" s="241"/>
      <c r="I1" s="241"/>
    </row>
    <row r="3" spans="2:9" x14ac:dyDescent="0.2">
      <c r="B3" s="240" t="s">
        <v>429</v>
      </c>
      <c r="C3" s="240"/>
      <c r="D3" s="240"/>
      <c r="E3" s="240"/>
      <c r="F3" s="240"/>
      <c r="G3" s="240"/>
      <c r="H3" s="240"/>
      <c r="I3" s="240"/>
    </row>
    <row r="5" spans="2:9" ht="17" thickBot="1" x14ac:dyDescent="0.25"/>
    <row r="6" spans="2:9" ht="30" customHeight="1" thickBot="1" x14ac:dyDescent="0.25">
      <c r="B6" s="237" t="s">
        <v>308</v>
      </c>
      <c r="C6" s="238"/>
      <c r="D6" s="239"/>
    </row>
    <row r="7" spans="2:9" ht="17" thickBot="1" x14ac:dyDescent="0.25">
      <c r="B7" s="155"/>
      <c r="C7" s="156"/>
      <c r="D7" s="157"/>
    </row>
    <row r="8" spans="2:9" x14ac:dyDescent="0.2">
      <c r="B8" s="143" t="s">
        <v>307</v>
      </c>
      <c r="C8" s="96"/>
      <c r="D8" s="158"/>
    </row>
    <row r="9" spans="2:9" x14ac:dyDescent="0.2">
      <c r="B9" s="144" t="s">
        <v>306</v>
      </c>
      <c r="C9" s="159"/>
      <c r="D9" s="160"/>
    </row>
    <row r="10" spans="2:9" x14ac:dyDescent="0.2">
      <c r="B10" s="143" t="s">
        <v>305</v>
      </c>
      <c r="C10" s="96"/>
      <c r="D10" s="158"/>
    </row>
    <row r="11" spans="2:9" x14ac:dyDescent="0.2">
      <c r="B11" s="143" t="s">
        <v>304</v>
      </c>
      <c r="C11" s="96"/>
      <c r="D11" s="158"/>
    </row>
    <row r="12" spans="2:9" x14ac:dyDescent="0.2">
      <c r="B12" s="144" t="s">
        <v>303</v>
      </c>
      <c r="C12" s="161"/>
      <c r="D12" s="162"/>
    </row>
    <row r="13" spans="2:9" x14ac:dyDescent="0.2">
      <c r="B13" s="143" t="s">
        <v>302</v>
      </c>
      <c r="C13" s="150"/>
      <c r="D13" s="163"/>
    </row>
    <row r="14" spans="2:9" x14ac:dyDescent="0.2">
      <c r="B14" s="144" t="s">
        <v>301</v>
      </c>
      <c r="C14" s="159"/>
      <c r="D14" s="160"/>
    </row>
    <row r="15" spans="2:9" x14ac:dyDescent="0.2">
      <c r="B15" s="145" t="s">
        <v>300</v>
      </c>
      <c r="C15" s="164"/>
      <c r="D15" s="165"/>
    </row>
    <row r="16" spans="2:9" ht="17" thickBot="1" x14ac:dyDescent="0.25">
      <c r="B16" s="146" t="s">
        <v>299</v>
      </c>
      <c r="C16" s="135"/>
      <c r="D16" s="166"/>
    </row>
    <row r="17" spans="2:11" ht="17" thickBot="1" x14ac:dyDescent="0.25"/>
    <row r="18" spans="2:11" ht="35" customHeight="1" thickBot="1" x14ac:dyDescent="0.25">
      <c r="B18" s="129"/>
      <c r="C18" s="126"/>
      <c r="D18" s="127"/>
      <c r="E18" s="153" t="s">
        <v>298</v>
      </c>
      <c r="F18" s="153" t="s">
        <v>297</v>
      </c>
      <c r="G18" s="153" t="s">
        <v>296</v>
      </c>
      <c r="H18" s="153" t="s">
        <v>295</v>
      </c>
      <c r="I18" s="154" t="s">
        <v>294</v>
      </c>
    </row>
    <row r="19" spans="2:11" x14ac:dyDescent="0.2">
      <c r="B19" s="224" t="s">
        <v>293</v>
      </c>
      <c r="C19" s="131"/>
      <c r="D19" s="132"/>
      <c r="E19" s="137"/>
      <c r="F19" s="137"/>
      <c r="G19" s="137"/>
      <c r="H19" s="137"/>
      <c r="I19" s="138"/>
      <c r="J19" s="4"/>
      <c r="K19" s="4"/>
    </row>
    <row r="20" spans="2:11" ht="17" x14ac:dyDescent="0.2">
      <c r="B20" s="225"/>
      <c r="C20" s="4"/>
      <c r="D20" s="147" t="s">
        <v>292</v>
      </c>
      <c r="E20" s="96"/>
      <c r="F20" s="96"/>
      <c r="G20" s="96"/>
      <c r="H20" s="96"/>
      <c r="I20" s="133"/>
      <c r="J20" s="4"/>
      <c r="K20" s="4"/>
    </row>
    <row r="21" spans="2:11" ht="17" x14ac:dyDescent="0.2">
      <c r="B21" s="225"/>
      <c r="C21" s="4"/>
      <c r="D21" s="147" t="s">
        <v>291</v>
      </c>
      <c r="E21" s="96"/>
      <c r="F21" s="96"/>
      <c r="G21" s="96"/>
      <c r="H21" s="96"/>
      <c r="I21" s="133"/>
      <c r="J21" s="4"/>
      <c r="K21" s="4"/>
    </row>
    <row r="22" spans="2:11" ht="17" x14ac:dyDescent="0.2">
      <c r="B22" s="225"/>
      <c r="C22" s="4"/>
      <c r="D22" s="147" t="s">
        <v>290</v>
      </c>
      <c r="E22" s="96"/>
      <c r="F22" s="96"/>
      <c r="G22" s="96"/>
      <c r="H22" s="96"/>
      <c r="I22" s="133"/>
      <c r="J22" s="4"/>
      <c r="K22" s="4"/>
    </row>
    <row r="23" spans="2:11" ht="17" x14ac:dyDescent="0.2">
      <c r="B23" s="225"/>
      <c r="C23" s="4"/>
      <c r="D23" s="147" t="s">
        <v>289</v>
      </c>
      <c r="E23" s="96"/>
      <c r="F23" s="96"/>
      <c r="G23" s="96"/>
      <c r="H23" s="96"/>
      <c r="I23" s="133"/>
      <c r="J23" s="4"/>
      <c r="K23" s="4"/>
    </row>
    <row r="24" spans="2:11" ht="17" x14ac:dyDescent="0.2">
      <c r="B24" s="225"/>
      <c r="C24" s="4"/>
      <c r="D24" s="147" t="s">
        <v>288</v>
      </c>
      <c r="E24" s="96"/>
      <c r="F24" s="96"/>
      <c r="G24" s="96"/>
      <c r="H24" s="96"/>
      <c r="I24" s="133"/>
      <c r="J24" s="4"/>
      <c r="K24" s="4"/>
    </row>
    <row r="25" spans="2:11" ht="17" x14ac:dyDescent="0.2">
      <c r="B25" s="225"/>
      <c r="C25" s="4"/>
      <c r="D25" s="147" t="s">
        <v>287</v>
      </c>
      <c r="E25" s="96"/>
      <c r="F25" s="96"/>
      <c r="G25" s="96"/>
      <c r="H25" s="96"/>
      <c r="I25" s="133"/>
      <c r="J25" s="4"/>
      <c r="K25" s="4"/>
    </row>
    <row r="26" spans="2:11" ht="18" thickBot="1" x14ac:dyDescent="0.25">
      <c r="B26" s="226"/>
      <c r="C26" s="134"/>
      <c r="D26" s="148" t="s">
        <v>286</v>
      </c>
      <c r="E26" s="135"/>
      <c r="F26" s="135"/>
      <c r="G26" s="135"/>
      <c r="H26" s="135"/>
      <c r="I26" s="136"/>
      <c r="J26" s="4"/>
      <c r="K26" s="4"/>
    </row>
    <row r="27" spans="2:11" ht="17" thickBot="1" x14ac:dyDescent="0.25">
      <c r="B27" s="174"/>
      <c r="C27" s="4"/>
      <c r="D27" s="147"/>
      <c r="E27" s="96"/>
      <c r="F27" s="96"/>
      <c r="G27" s="96"/>
      <c r="H27" s="96"/>
      <c r="I27" s="133"/>
      <c r="J27" s="4"/>
      <c r="K27" s="4"/>
    </row>
    <row r="28" spans="2:11" x14ac:dyDescent="0.2">
      <c r="B28" s="224" t="s">
        <v>285</v>
      </c>
      <c r="C28" s="131"/>
      <c r="D28" s="149"/>
      <c r="E28" s="137"/>
      <c r="F28" s="137"/>
      <c r="G28" s="137"/>
      <c r="H28" s="137"/>
      <c r="I28" s="138"/>
      <c r="J28" s="4"/>
      <c r="K28" s="4"/>
    </row>
    <row r="29" spans="2:11" ht="17" x14ac:dyDescent="0.2">
      <c r="B29" s="225"/>
      <c r="C29" s="4"/>
      <c r="D29" s="147" t="s">
        <v>284</v>
      </c>
      <c r="E29" s="96"/>
      <c r="F29" s="96"/>
      <c r="G29" s="96"/>
      <c r="H29" s="96"/>
      <c r="I29" s="133"/>
      <c r="J29" s="4"/>
      <c r="K29" s="4"/>
    </row>
    <row r="30" spans="2:11" ht="17" x14ac:dyDescent="0.2">
      <c r="B30" s="225"/>
      <c r="C30" s="4"/>
      <c r="D30" s="147" t="s">
        <v>283</v>
      </c>
      <c r="E30" s="96"/>
      <c r="F30" s="96"/>
      <c r="G30" s="96"/>
      <c r="H30" s="96"/>
      <c r="I30" s="133"/>
      <c r="J30" s="4"/>
      <c r="K30" s="4"/>
    </row>
    <row r="31" spans="2:11" ht="17" x14ac:dyDescent="0.2">
      <c r="B31" s="225"/>
      <c r="C31" s="4"/>
      <c r="D31" s="147" t="s">
        <v>282</v>
      </c>
      <c r="E31" s="96"/>
      <c r="F31" s="96"/>
      <c r="G31" s="96"/>
      <c r="H31" s="96"/>
      <c r="I31" s="133"/>
      <c r="J31" s="4"/>
      <c r="K31" s="4"/>
    </row>
    <row r="32" spans="2:11" ht="17" x14ac:dyDescent="0.2">
      <c r="B32" s="225"/>
      <c r="C32" s="4"/>
      <c r="D32" s="147" t="s">
        <v>281</v>
      </c>
      <c r="E32" s="96"/>
      <c r="F32" s="96"/>
      <c r="G32" s="96"/>
      <c r="H32" s="96"/>
      <c r="I32" s="133"/>
      <c r="J32" s="4"/>
      <c r="K32" s="4"/>
    </row>
    <row r="33" spans="2:11" ht="17" x14ac:dyDescent="0.2">
      <c r="B33" s="225"/>
      <c r="C33" s="4"/>
      <c r="D33" s="147" t="s">
        <v>280</v>
      </c>
      <c r="E33" s="96"/>
      <c r="F33" s="96"/>
      <c r="G33" s="96"/>
      <c r="H33" s="96"/>
      <c r="I33" s="133"/>
      <c r="J33" s="4"/>
      <c r="K33" s="4"/>
    </row>
    <row r="34" spans="2:11" ht="17" x14ac:dyDescent="0.2">
      <c r="B34" s="225"/>
      <c r="C34" s="4"/>
      <c r="D34" s="147" t="s">
        <v>279</v>
      </c>
      <c r="E34" s="96"/>
      <c r="F34" s="96"/>
      <c r="G34" s="96"/>
      <c r="H34" s="96"/>
      <c r="I34" s="133"/>
      <c r="J34" s="4"/>
      <c r="K34" s="4"/>
    </row>
    <row r="35" spans="2:11" ht="18" thickBot="1" x14ac:dyDescent="0.25">
      <c r="B35" s="226"/>
      <c r="C35" s="134"/>
      <c r="D35" s="148" t="s">
        <v>278</v>
      </c>
      <c r="E35" s="135"/>
      <c r="F35" s="135"/>
      <c r="G35" s="135"/>
      <c r="H35" s="135"/>
      <c r="I35" s="136"/>
      <c r="J35" s="4"/>
      <c r="K35" s="4"/>
    </row>
    <row r="36" spans="2:11" ht="17" thickBot="1" x14ac:dyDescent="0.25">
      <c r="B36" s="174"/>
      <c r="C36" s="4"/>
      <c r="D36" s="139"/>
      <c r="E36" s="96"/>
      <c r="F36" s="96"/>
      <c r="G36" s="96"/>
      <c r="H36" s="96"/>
      <c r="I36" s="133"/>
      <c r="J36" s="4"/>
      <c r="K36" s="4"/>
    </row>
    <row r="37" spans="2:11" x14ac:dyDescent="0.2">
      <c r="B37" s="224" t="s">
        <v>277</v>
      </c>
      <c r="C37" s="131"/>
      <c r="D37" s="132"/>
      <c r="E37" s="137"/>
      <c r="F37" s="137"/>
      <c r="G37" s="137"/>
      <c r="H37" s="137"/>
      <c r="I37" s="138"/>
      <c r="J37" s="4"/>
      <c r="K37" s="4"/>
    </row>
    <row r="38" spans="2:11" ht="17" x14ac:dyDescent="0.2">
      <c r="B38" s="225"/>
      <c r="C38" s="4"/>
      <c r="D38" s="147" t="s">
        <v>276</v>
      </c>
      <c r="E38" s="96"/>
      <c r="F38" s="96"/>
      <c r="G38" s="96"/>
      <c r="H38" s="96"/>
      <c r="I38" s="133"/>
      <c r="J38" s="4"/>
      <c r="K38" s="4"/>
    </row>
    <row r="39" spans="2:11" ht="17" x14ac:dyDescent="0.2">
      <c r="B39" s="225"/>
      <c r="C39" s="4"/>
      <c r="D39" s="147" t="s">
        <v>275</v>
      </c>
      <c r="E39" s="96"/>
      <c r="F39" s="96"/>
      <c r="G39" s="96"/>
      <c r="H39" s="96"/>
      <c r="I39" s="133"/>
      <c r="J39" s="4"/>
      <c r="K39" s="4"/>
    </row>
    <row r="40" spans="2:11" ht="17" x14ac:dyDescent="0.2">
      <c r="B40" s="225"/>
      <c r="C40" s="4"/>
      <c r="D40" s="147" t="s">
        <v>274</v>
      </c>
      <c r="E40" s="96"/>
      <c r="F40" s="96"/>
      <c r="G40" s="96"/>
      <c r="H40" s="96"/>
      <c r="I40" s="133"/>
      <c r="J40" s="4"/>
      <c r="K40" s="4"/>
    </row>
    <row r="41" spans="2:11" ht="17" x14ac:dyDescent="0.2">
      <c r="B41" s="225"/>
      <c r="C41" s="4"/>
      <c r="D41" s="147" t="s">
        <v>273</v>
      </c>
      <c r="E41" s="96"/>
      <c r="F41" s="96"/>
      <c r="G41" s="96"/>
      <c r="H41" s="96"/>
      <c r="I41" s="133"/>
      <c r="J41" s="4"/>
      <c r="K41" s="4"/>
    </row>
    <row r="42" spans="2:11" ht="18" thickBot="1" x14ac:dyDescent="0.25">
      <c r="B42" s="226"/>
      <c r="C42" s="134"/>
      <c r="D42" s="148" t="s">
        <v>237</v>
      </c>
      <c r="E42" s="135"/>
      <c r="F42" s="135"/>
      <c r="G42" s="135"/>
      <c r="H42" s="135"/>
      <c r="I42" s="136"/>
      <c r="J42" s="4"/>
      <c r="K42" s="4"/>
    </row>
    <row r="43" spans="2:11" ht="17" thickBot="1" x14ac:dyDescent="0.25">
      <c r="B43" s="174"/>
      <c r="C43" s="4"/>
      <c r="D43" s="139"/>
      <c r="E43" s="96"/>
      <c r="F43" s="96"/>
      <c r="G43" s="96"/>
      <c r="H43" s="96"/>
      <c r="I43" s="133"/>
      <c r="J43" s="4"/>
      <c r="K43" s="4"/>
    </row>
    <row r="44" spans="2:11" x14ac:dyDescent="0.2">
      <c r="B44" s="224" t="s">
        <v>272</v>
      </c>
      <c r="C44" s="131"/>
      <c r="D44" s="132"/>
      <c r="E44" s="137"/>
      <c r="F44" s="137"/>
      <c r="G44" s="137"/>
      <c r="H44" s="137"/>
      <c r="I44" s="138"/>
      <c r="J44" s="4"/>
      <c r="K44" s="4"/>
    </row>
    <row r="45" spans="2:11" ht="17" x14ac:dyDescent="0.2">
      <c r="B45" s="225"/>
      <c r="C45" s="4"/>
      <c r="D45" s="147" t="s">
        <v>195</v>
      </c>
      <c r="E45" s="96"/>
      <c r="F45" s="96"/>
      <c r="G45" s="96"/>
      <c r="H45" s="96"/>
      <c r="I45" s="133"/>
      <c r="J45" s="4"/>
      <c r="K45" s="4"/>
    </row>
    <row r="46" spans="2:11" ht="17" x14ac:dyDescent="0.2">
      <c r="B46" s="225"/>
      <c r="C46" s="4"/>
      <c r="D46" s="147" t="s">
        <v>271</v>
      </c>
      <c r="E46" s="96"/>
      <c r="F46" s="96"/>
      <c r="G46" s="96"/>
      <c r="H46" s="96"/>
      <c r="I46" s="133"/>
      <c r="J46" s="4"/>
      <c r="K46" s="4"/>
    </row>
    <row r="47" spans="2:11" ht="17" x14ac:dyDescent="0.2">
      <c r="B47" s="225"/>
      <c r="C47" s="4"/>
      <c r="D47" s="147" t="s">
        <v>270</v>
      </c>
      <c r="E47" s="96"/>
      <c r="F47" s="96"/>
      <c r="G47" s="96"/>
      <c r="H47" s="96"/>
      <c r="I47" s="133"/>
      <c r="J47" s="4"/>
      <c r="K47" s="4"/>
    </row>
    <row r="48" spans="2:11" ht="17" x14ac:dyDescent="0.2">
      <c r="B48" s="225"/>
      <c r="C48" s="4"/>
      <c r="D48" s="147" t="s">
        <v>269</v>
      </c>
      <c r="E48" s="96"/>
      <c r="F48" s="96"/>
      <c r="G48" s="96"/>
      <c r="H48" s="96"/>
      <c r="I48" s="133"/>
      <c r="J48" s="4"/>
      <c r="K48" s="4"/>
    </row>
    <row r="49" spans="2:11" ht="17" x14ac:dyDescent="0.2">
      <c r="B49" s="225"/>
      <c r="C49" s="4"/>
      <c r="D49" s="147" t="s">
        <v>268</v>
      </c>
      <c r="E49" s="96"/>
      <c r="F49" s="96"/>
      <c r="G49" s="96"/>
      <c r="H49" s="96"/>
      <c r="I49" s="133"/>
      <c r="J49" s="4"/>
      <c r="K49" s="4"/>
    </row>
    <row r="50" spans="2:11" ht="17" x14ac:dyDescent="0.2">
      <c r="B50" s="225"/>
      <c r="C50" s="4"/>
      <c r="D50" s="147" t="s">
        <v>267</v>
      </c>
      <c r="E50" s="96"/>
      <c r="F50" s="96"/>
      <c r="G50" s="96"/>
      <c r="H50" s="96"/>
      <c r="I50" s="133"/>
      <c r="J50" s="4"/>
      <c r="K50" s="4"/>
    </row>
    <row r="51" spans="2:11" ht="17" x14ac:dyDescent="0.2">
      <c r="B51" s="225"/>
      <c r="C51" s="4"/>
      <c r="D51" s="147" t="s">
        <v>266</v>
      </c>
      <c r="E51" s="96"/>
      <c r="F51" s="96"/>
      <c r="G51" s="96"/>
      <c r="H51" s="96"/>
      <c r="I51" s="133"/>
      <c r="J51" s="4"/>
      <c r="K51" s="4"/>
    </row>
    <row r="52" spans="2:11" ht="17" x14ac:dyDescent="0.2">
      <c r="B52" s="225"/>
      <c r="C52" s="4"/>
      <c r="D52" s="147" t="s">
        <v>265</v>
      </c>
      <c r="E52" s="96"/>
      <c r="F52" s="96"/>
      <c r="G52" s="96"/>
      <c r="H52" s="96"/>
      <c r="I52" s="133"/>
      <c r="J52" s="4"/>
      <c r="K52" s="4"/>
    </row>
    <row r="53" spans="2:11" ht="18" thickBot="1" x14ac:dyDescent="0.25">
      <c r="B53" s="226"/>
      <c r="C53" s="4"/>
      <c r="D53" s="147" t="s">
        <v>264</v>
      </c>
      <c r="E53" s="96"/>
      <c r="F53" s="96"/>
      <c r="G53" s="96"/>
      <c r="H53" s="96"/>
      <c r="I53" s="133"/>
      <c r="J53" s="4"/>
      <c r="K53" s="4"/>
    </row>
    <row r="54" spans="2:11" ht="17" x14ac:dyDescent="0.2">
      <c r="B54" s="225" t="s">
        <v>263</v>
      </c>
      <c r="C54" s="4"/>
      <c r="D54" s="147" t="s">
        <v>262</v>
      </c>
      <c r="E54" s="96"/>
      <c r="F54" s="96"/>
      <c r="G54" s="96"/>
      <c r="H54" s="96"/>
      <c r="I54" s="133"/>
      <c r="J54" s="4"/>
      <c r="K54" s="4"/>
    </row>
    <row r="55" spans="2:11" ht="17" x14ac:dyDescent="0.2">
      <c r="B55" s="225"/>
      <c r="C55" s="4"/>
      <c r="D55" s="147" t="s">
        <v>261</v>
      </c>
      <c r="E55" s="96"/>
      <c r="F55" s="96"/>
      <c r="G55" s="96"/>
      <c r="H55" s="96"/>
      <c r="I55" s="133"/>
      <c r="J55" s="4"/>
      <c r="K55" s="4"/>
    </row>
    <row r="56" spans="2:11" ht="17" x14ac:dyDescent="0.2">
      <c r="B56" s="225"/>
      <c r="C56" s="4"/>
      <c r="D56" s="147" t="s">
        <v>260</v>
      </c>
      <c r="E56" s="96"/>
      <c r="F56" s="96"/>
      <c r="G56" s="96"/>
      <c r="H56" s="96"/>
      <c r="I56" s="133"/>
      <c r="J56" s="4"/>
      <c r="K56" s="4"/>
    </row>
    <row r="57" spans="2:11" ht="17" x14ac:dyDescent="0.2">
      <c r="B57" s="225"/>
      <c r="C57" s="4"/>
      <c r="D57" s="147" t="s">
        <v>259</v>
      </c>
      <c r="E57" s="96"/>
      <c r="F57" s="96"/>
      <c r="G57" s="96"/>
      <c r="H57" s="96"/>
      <c r="I57" s="133"/>
      <c r="J57" s="4"/>
      <c r="K57" s="4"/>
    </row>
    <row r="58" spans="2:11" ht="18" thickBot="1" x14ac:dyDescent="0.25">
      <c r="B58" s="226"/>
      <c r="C58" s="134"/>
      <c r="D58" s="148" t="s">
        <v>258</v>
      </c>
      <c r="E58" s="135"/>
      <c r="F58" s="135"/>
      <c r="G58" s="135"/>
      <c r="H58" s="135"/>
      <c r="I58" s="136"/>
      <c r="J58" s="4"/>
      <c r="K58" s="4"/>
    </row>
    <row r="59" spans="2:11" ht="17" thickBot="1" x14ac:dyDescent="0.25">
      <c r="B59" s="174"/>
      <c r="C59" s="4"/>
      <c r="D59" s="139"/>
      <c r="E59" s="96"/>
      <c r="F59" s="96"/>
      <c r="G59" s="96"/>
      <c r="H59" s="96"/>
      <c r="I59" s="133"/>
      <c r="J59" s="4"/>
      <c r="K59" s="4"/>
    </row>
    <row r="60" spans="2:11" x14ac:dyDescent="0.2">
      <c r="B60" s="224" t="s">
        <v>257</v>
      </c>
      <c r="C60" s="131"/>
      <c r="D60" s="132"/>
      <c r="E60" s="137"/>
      <c r="F60" s="137"/>
      <c r="G60" s="137"/>
      <c r="H60" s="137"/>
      <c r="I60" s="138"/>
      <c r="J60" s="4"/>
      <c r="K60" s="4"/>
    </row>
    <row r="61" spans="2:11" ht="17" x14ac:dyDescent="0.2">
      <c r="B61" s="225"/>
      <c r="C61" s="4"/>
      <c r="D61" s="147" t="s">
        <v>195</v>
      </c>
      <c r="E61" s="96"/>
      <c r="F61" s="96"/>
      <c r="G61" s="96"/>
      <c r="H61" s="96"/>
      <c r="I61" s="133"/>
      <c r="J61" s="4"/>
      <c r="K61" s="4"/>
    </row>
    <row r="62" spans="2:11" ht="17" x14ac:dyDescent="0.2">
      <c r="B62" s="225"/>
      <c r="C62" s="4"/>
      <c r="D62" s="147" t="s">
        <v>256</v>
      </c>
      <c r="E62" s="96"/>
      <c r="F62" s="96"/>
      <c r="G62" s="96"/>
      <c r="H62" s="96"/>
      <c r="I62" s="133"/>
      <c r="J62" s="4"/>
      <c r="K62" s="4"/>
    </row>
    <row r="63" spans="2:11" ht="17" x14ac:dyDescent="0.2">
      <c r="B63" s="225"/>
      <c r="C63" s="4"/>
      <c r="D63" s="147" t="s">
        <v>227</v>
      </c>
      <c r="E63" s="96"/>
      <c r="F63" s="96"/>
      <c r="G63" s="96"/>
      <c r="H63" s="96"/>
      <c r="I63" s="133"/>
      <c r="J63" s="4"/>
      <c r="K63" s="4"/>
    </row>
    <row r="64" spans="2:11" ht="17" x14ac:dyDescent="0.2">
      <c r="B64" s="225"/>
      <c r="C64" s="4"/>
      <c r="D64" s="147" t="s">
        <v>249</v>
      </c>
      <c r="E64" s="96"/>
      <c r="F64" s="96"/>
      <c r="G64" s="96"/>
      <c r="H64" s="96"/>
      <c r="I64" s="133"/>
      <c r="J64" s="4"/>
      <c r="K64" s="4"/>
    </row>
    <row r="65" spans="2:11" ht="17" x14ac:dyDescent="0.2">
      <c r="B65" s="225"/>
      <c r="C65" s="4"/>
      <c r="D65" s="147" t="s">
        <v>248</v>
      </c>
      <c r="E65" s="96"/>
      <c r="F65" s="96"/>
      <c r="G65" s="96"/>
      <c r="H65" s="96"/>
      <c r="I65" s="133"/>
      <c r="J65" s="4"/>
      <c r="K65" s="4"/>
    </row>
    <row r="66" spans="2:11" ht="17" x14ac:dyDescent="0.2">
      <c r="B66" s="225"/>
      <c r="C66" s="4"/>
      <c r="D66" s="147" t="s">
        <v>247</v>
      </c>
      <c r="E66" s="96"/>
      <c r="F66" s="96"/>
      <c r="G66" s="96"/>
      <c r="H66" s="96"/>
      <c r="I66" s="133"/>
      <c r="J66" s="4"/>
      <c r="K66" s="4"/>
    </row>
    <row r="67" spans="2:11" ht="17" x14ac:dyDescent="0.2">
      <c r="B67" s="225"/>
      <c r="C67" s="4"/>
      <c r="D67" s="147" t="s">
        <v>255</v>
      </c>
      <c r="E67" s="96"/>
      <c r="F67" s="96"/>
      <c r="G67" s="96"/>
      <c r="H67" s="96"/>
      <c r="I67" s="133"/>
      <c r="J67" s="4"/>
      <c r="K67" s="4"/>
    </row>
    <row r="68" spans="2:11" ht="17" x14ac:dyDescent="0.2">
      <c r="B68" s="225"/>
      <c r="C68" s="4"/>
      <c r="D68" s="147" t="s">
        <v>246</v>
      </c>
      <c r="E68" s="96"/>
      <c r="F68" s="96"/>
      <c r="G68" s="96"/>
      <c r="H68" s="96"/>
      <c r="I68" s="133"/>
      <c r="J68" s="4"/>
      <c r="K68" s="4"/>
    </row>
    <row r="69" spans="2:11" ht="17" x14ac:dyDescent="0.2">
      <c r="B69" s="225"/>
      <c r="C69" s="4"/>
      <c r="D69" s="147" t="s">
        <v>245</v>
      </c>
      <c r="E69" s="96"/>
      <c r="F69" s="96"/>
      <c r="G69" s="96"/>
      <c r="H69" s="96"/>
      <c r="I69" s="133"/>
      <c r="J69" s="4"/>
      <c r="K69" s="4"/>
    </row>
    <row r="70" spans="2:11" ht="17" x14ac:dyDescent="0.2">
      <c r="B70" s="225"/>
      <c r="C70" s="4"/>
      <c r="D70" s="147" t="s">
        <v>244</v>
      </c>
      <c r="E70" s="96"/>
      <c r="F70" s="96"/>
      <c r="G70" s="96"/>
      <c r="H70" s="96"/>
      <c r="I70" s="133"/>
      <c r="J70" s="4"/>
      <c r="K70" s="4"/>
    </row>
    <row r="71" spans="2:11" ht="17" x14ac:dyDescent="0.2">
      <c r="B71" s="225"/>
      <c r="C71" s="4"/>
      <c r="D71" s="147" t="s">
        <v>243</v>
      </c>
      <c r="E71" s="96"/>
      <c r="F71" s="96"/>
      <c r="G71" s="96"/>
      <c r="H71" s="96"/>
      <c r="I71" s="133"/>
      <c r="J71" s="4"/>
      <c r="K71" s="4"/>
    </row>
    <row r="72" spans="2:11" ht="17" x14ac:dyDescent="0.2">
      <c r="B72" s="225"/>
      <c r="C72" s="4"/>
      <c r="D72" s="147" t="s">
        <v>242</v>
      </c>
      <c r="E72" s="96"/>
      <c r="F72" s="96"/>
      <c r="G72" s="96"/>
      <c r="H72" s="96"/>
      <c r="I72" s="133"/>
      <c r="J72" s="4"/>
      <c r="K72" s="4"/>
    </row>
    <row r="73" spans="2:11" ht="17" x14ac:dyDescent="0.2">
      <c r="B73" s="225"/>
      <c r="C73" s="4"/>
      <c r="D73" s="147" t="s">
        <v>254</v>
      </c>
      <c r="E73" s="96"/>
      <c r="F73" s="96"/>
      <c r="G73" s="96"/>
      <c r="H73" s="96"/>
      <c r="I73" s="133"/>
      <c r="J73" s="4"/>
      <c r="K73" s="4"/>
    </row>
    <row r="74" spans="2:11" ht="17" x14ac:dyDescent="0.2">
      <c r="B74" s="225"/>
      <c r="C74" s="4"/>
      <c r="D74" s="147" t="s">
        <v>253</v>
      </c>
      <c r="E74" s="96"/>
      <c r="F74" s="96"/>
      <c r="G74" s="96"/>
      <c r="H74" s="96"/>
      <c r="I74" s="133"/>
      <c r="J74" s="4"/>
      <c r="K74" s="4"/>
    </row>
    <row r="75" spans="2:11" ht="35" thickBot="1" x14ac:dyDescent="0.25">
      <c r="B75" s="226"/>
      <c r="C75" s="134"/>
      <c r="D75" s="148" t="s">
        <v>252</v>
      </c>
      <c r="E75" s="135"/>
      <c r="F75" s="135"/>
      <c r="G75" s="135"/>
      <c r="H75" s="135"/>
      <c r="I75" s="136"/>
      <c r="J75" s="4"/>
      <c r="K75" s="4"/>
    </row>
    <row r="76" spans="2:11" ht="17" thickBot="1" x14ac:dyDescent="0.25">
      <c r="B76" s="174"/>
      <c r="C76" s="4"/>
      <c r="D76" s="139"/>
      <c r="E76" s="96"/>
      <c r="F76" s="96"/>
      <c r="G76" s="96"/>
      <c r="H76" s="96"/>
      <c r="I76" s="133"/>
      <c r="J76" s="4"/>
      <c r="K76" s="4"/>
    </row>
    <row r="77" spans="2:11" x14ac:dyDescent="0.2">
      <c r="B77" s="227" t="s">
        <v>251</v>
      </c>
      <c r="C77" s="131"/>
      <c r="D77" s="132"/>
      <c r="E77" s="137"/>
      <c r="F77" s="137"/>
      <c r="G77" s="137"/>
      <c r="H77" s="137"/>
      <c r="I77" s="138"/>
      <c r="J77" s="4"/>
      <c r="K77" s="4"/>
    </row>
    <row r="78" spans="2:11" ht="17" x14ac:dyDescent="0.2">
      <c r="B78" s="228"/>
      <c r="C78" s="4"/>
      <c r="D78" s="147" t="s">
        <v>195</v>
      </c>
      <c r="E78" s="96"/>
      <c r="F78" s="96"/>
      <c r="G78" s="96"/>
      <c r="H78" s="96"/>
      <c r="I78" s="133"/>
      <c r="J78" s="4"/>
      <c r="K78" s="4"/>
    </row>
    <row r="79" spans="2:11" ht="17" x14ac:dyDescent="0.2">
      <c r="B79" s="228"/>
      <c r="C79" s="4"/>
      <c r="D79" s="147" t="s">
        <v>250</v>
      </c>
      <c r="E79" s="96"/>
      <c r="F79" s="96"/>
      <c r="G79" s="96"/>
      <c r="H79" s="96"/>
      <c r="I79" s="133"/>
      <c r="J79" s="4"/>
      <c r="K79" s="4"/>
    </row>
    <row r="80" spans="2:11" ht="17" x14ac:dyDescent="0.2">
      <c r="B80" s="228"/>
      <c r="C80" s="4"/>
      <c r="D80" s="147" t="s">
        <v>227</v>
      </c>
      <c r="E80" s="96"/>
      <c r="F80" s="96"/>
      <c r="G80" s="96"/>
      <c r="H80" s="96"/>
      <c r="I80" s="133"/>
      <c r="J80" s="4"/>
      <c r="K80" s="4"/>
    </row>
    <row r="81" spans="2:11" ht="17" x14ac:dyDescent="0.2">
      <c r="B81" s="228"/>
      <c r="C81" s="4"/>
      <c r="D81" s="147" t="s">
        <v>249</v>
      </c>
      <c r="E81" s="96"/>
      <c r="F81" s="96"/>
      <c r="G81" s="96"/>
      <c r="H81" s="96"/>
      <c r="I81" s="133"/>
      <c r="J81" s="4"/>
      <c r="K81" s="4"/>
    </row>
    <row r="82" spans="2:11" ht="17" x14ac:dyDescent="0.2">
      <c r="B82" s="228"/>
      <c r="C82" s="4"/>
      <c r="D82" s="147" t="s">
        <v>248</v>
      </c>
      <c r="E82" s="96"/>
      <c r="F82" s="96"/>
      <c r="G82" s="96"/>
      <c r="H82" s="96"/>
      <c r="I82" s="133"/>
      <c r="J82" s="4"/>
      <c r="K82" s="4"/>
    </row>
    <row r="83" spans="2:11" ht="17" x14ac:dyDescent="0.2">
      <c r="B83" s="228"/>
      <c r="C83" s="4"/>
      <c r="D83" s="147" t="s">
        <v>247</v>
      </c>
      <c r="E83" s="96"/>
      <c r="F83" s="96"/>
      <c r="G83" s="96"/>
      <c r="H83" s="96"/>
      <c r="I83" s="133"/>
      <c r="J83" s="4"/>
      <c r="K83" s="4"/>
    </row>
    <row r="84" spans="2:11" ht="17" x14ac:dyDescent="0.2">
      <c r="B84" s="228"/>
      <c r="C84" s="4"/>
      <c r="D84" s="147" t="s">
        <v>246</v>
      </c>
      <c r="E84" s="96"/>
      <c r="F84" s="96"/>
      <c r="G84" s="96"/>
      <c r="H84" s="96"/>
      <c r="I84" s="133"/>
      <c r="J84" s="4"/>
      <c r="K84" s="4"/>
    </row>
    <row r="85" spans="2:11" ht="17" x14ac:dyDescent="0.2">
      <c r="B85" s="228"/>
      <c r="C85" s="4"/>
      <c r="D85" s="147" t="s">
        <v>245</v>
      </c>
      <c r="E85" s="96"/>
      <c r="F85" s="96"/>
      <c r="G85" s="96"/>
      <c r="H85" s="96"/>
      <c r="I85" s="133"/>
      <c r="J85" s="4"/>
      <c r="K85" s="4"/>
    </row>
    <row r="86" spans="2:11" ht="17" x14ac:dyDescent="0.2">
      <c r="B86" s="228"/>
      <c r="C86" s="4"/>
      <c r="D86" s="147" t="s">
        <v>244</v>
      </c>
      <c r="E86" s="96"/>
      <c r="F86" s="96"/>
      <c r="G86" s="96"/>
      <c r="H86" s="96"/>
      <c r="I86" s="133"/>
      <c r="J86" s="4"/>
      <c r="K86" s="4"/>
    </row>
    <row r="87" spans="2:11" ht="17" x14ac:dyDescent="0.2">
      <c r="B87" s="228"/>
      <c r="C87" s="4"/>
      <c r="D87" s="147" t="s">
        <v>243</v>
      </c>
      <c r="E87" s="96"/>
      <c r="F87" s="96"/>
      <c r="G87" s="96"/>
      <c r="H87" s="96"/>
      <c r="I87" s="133"/>
      <c r="J87" s="4"/>
      <c r="K87" s="4"/>
    </row>
    <row r="88" spans="2:11" ht="17" x14ac:dyDescent="0.2">
      <c r="B88" s="228"/>
      <c r="C88" s="4"/>
      <c r="D88" s="147" t="s">
        <v>242</v>
      </c>
      <c r="E88" s="96"/>
      <c r="F88" s="96"/>
      <c r="G88" s="96"/>
      <c r="H88" s="96"/>
      <c r="I88" s="133"/>
      <c r="J88" s="4"/>
      <c r="K88" s="4"/>
    </row>
    <row r="89" spans="2:11" ht="17" thickBot="1" x14ac:dyDescent="0.25">
      <c r="B89" s="229"/>
      <c r="C89" s="134"/>
      <c r="D89" s="140"/>
      <c r="E89" s="135"/>
      <c r="F89" s="135"/>
      <c r="G89" s="135"/>
      <c r="H89" s="135"/>
      <c r="I89" s="136"/>
      <c r="J89" s="4"/>
      <c r="K89" s="4"/>
    </row>
    <row r="90" spans="2:11" ht="17" thickBot="1" x14ac:dyDescent="0.25">
      <c r="B90" s="174"/>
      <c r="C90" s="4"/>
      <c r="D90" s="139"/>
      <c r="E90" s="96"/>
      <c r="F90" s="96"/>
      <c r="G90" s="96"/>
      <c r="H90" s="96"/>
      <c r="I90" s="133"/>
      <c r="J90" s="4"/>
      <c r="K90" s="4"/>
    </row>
    <row r="91" spans="2:11" x14ac:dyDescent="0.2">
      <c r="B91" s="224" t="s">
        <v>241</v>
      </c>
      <c r="C91" s="131"/>
      <c r="D91" s="132"/>
      <c r="E91" s="137"/>
      <c r="F91" s="137"/>
      <c r="G91" s="137"/>
      <c r="H91" s="137"/>
      <c r="I91" s="138"/>
      <c r="J91" s="4"/>
      <c r="K91" s="4"/>
    </row>
    <row r="92" spans="2:11" ht="17" x14ac:dyDescent="0.2">
      <c r="B92" s="225"/>
      <c r="C92" s="4"/>
      <c r="D92" s="147" t="s">
        <v>240</v>
      </c>
      <c r="E92" s="96"/>
      <c r="F92" s="96"/>
      <c r="G92" s="96"/>
      <c r="H92" s="96"/>
      <c r="I92" s="133"/>
      <c r="J92" s="4"/>
      <c r="K92" s="4"/>
    </row>
    <row r="93" spans="2:11" ht="17" x14ac:dyDescent="0.2">
      <c r="B93" s="225"/>
      <c r="C93" s="4"/>
      <c r="D93" s="147" t="s">
        <v>239</v>
      </c>
      <c r="E93" s="96"/>
      <c r="F93" s="96"/>
      <c r="G93" s="96"/>
      <c r="H93" s="96"/>
      <c r="I93" s="133"/>
      <c r="J93" s="4"/>
      <c r="K93" s="4"/>
    </row>
    <row r="94" spans="2:11" ht="17" x14ac:dyDescent="0.2">
      <c r="B94" s="225"/>
      <c r="C94" s="4"/>
      <c r="D94" s="147" t="s">
        <v>238</v>
      </c>
      <c r="E94" s="96"/>
      <c r="F94" s="96"/>
      <c r="G94" s="96"/>
      <c r="H94" s="96"/>
      <c r="I94" s="133"/>
      <c r="J94" s="4"/>
      <c r="K94" s="4"/>
    </row>
    <row r="95" spans="2:11" ht="17" x14ac:dyDescent="0.2">
      <c r="B95" s="225"/>
      <c r="C95" s="4"/>
      <c r="D95" s="147" t="s">
        <v>237</v>
      </c>
      <c r="E95" s="96"/>
      <c r="F95" s="96"/>
      <c r="G95" s="96"/>
      <c r="H95" s="96"/>
      <c r="I95" s="133"/>
      <c r="J95" s="4"/>
      <c r="K95" s="4"/>
    </row>
    <row r="96" spans="2:11" ht="17" x14ac:dyDescent="0.2">
      <c r="B96" s="225"/>
      <c r="C96" s="4"/>
      <c r="D96" s="147" t="s">
        <v>236</v>
      </c>
      <c r="E96" s="96"/>
      <c r="F96" s="96"/>
      <c r="G96" s="96"/>
      <c r="H96" s="96"/>
      <c r="I96" s="133"/>
      <c r="J96" s="4"/>
      <c r="K96" s="4"/>
    </row>
    <row r="97" spans="2:11" ht="18" thickBot="1" x14ac:dyDescent="0.25">
      <c r="B97" s="226"/>
      <c r="C97" s="134"/>
      <c r="D97" s="148" t="s">
        <v>235</v>
      </c>
      <c r="E97" s="135"/>
      <c r="F97" s="135"/>
      <c r="G97" s="135"/>
      <c r="H97" s="135"/>
      <c r="I97" s="136"/>
      <c r="J97" s="4"/>
      <c r="K97" s="4"/>
    </row>
    <row r="98" spans="2:11" ht="17" thickBot="1" x14ac:dyDescent="0.25">
      <c r="B98" s="174"/>
      <c r="C98" s="4"/>
      <c r="D98" s="139"/>
      <c r="E98" s="96"/>
      <c r="F98" s="96"/>
      <c r="G98" s="96"/>
      <c r="H98" s="96"/>
      <c r="I98" s="133"/>
      <c r="J98" s="4"/>
      <c r="K98" s="4"/>
    </row>
    <row r="99" spans="2:11" x14ac:dyDescent="0.2">
      <c r="B99" s="227" t="s">
        <v>234</v>
      </c>
      <c r="C99" s="131"/>
      <c r="D99" s="132"/>
      <c r="E99" s="137"/>
      <c r="F99" s="137"/>
      <c r="G99" s="137"/>
      <c r="H99" s="137"/>
      <c r="I99" s="138"/>
      <c r="J99" s="4"/>
      <c r="K99" s="4"/>
    </row>
    <row r="100" spans="2:11" ht="34" x14ac:dyDescent="0.2">
      <c r="B100" s="228"/>
      <c r="C100" s="4"/>
      <c r="D100" s="147" t="s">
        <v>233</v>
      </c>
      <c r="E100" s="96"/>
      <c r="F100" s="96"/>
      <c r="G100" s="96"/>
      <c r="H100" s="96"/>
      <c r="I100" s="133"/>
      <c r="J100" s="4"/>
      <c r="K100" s="4"/>
    </row>
    <row r="101" spans="2:11" ht="17" x14ac:dyDescent="0.2">
      <c r="B101" s="228"/>
      <c r="C101" s="4"/>
      <c r="D101" s="147" t="s">
        <v>232</v>
      </c>
      <c r="E101" s="96"/>
      <c r="F101" s="96"/>
      <c r="G101" s="96"/>
      <c r="H101" s="96"/>
      <c r="I101" s="133"/>
      <c r="J101" s="4"/>
      <c r="K101" s="4"/>
    </row>
    <row r="102" spans="2:11" ht="17" x14ac:dyDescent="0.2">
      <c r="B102" s="228"/>
      <c r="C102" s="4"/>
      <c r="D102" s="147" t="s">
        <v>231</v>
      </c>
      <c r="E102" s="96"/>
      <c r="F102" s="96"/>
      <c r="G102" s="96"/>
      <c r="H102" s="96"/>
      <c r="I102" s="133"/>
      <c r="J102" s="4"/>
      <c r="K102" s="4"/>
    </row>
    <row r="103" spans="2:11" ht="17" x14ac:dyDescent="0.2">
      <c r="B103" s="228"/>
      <c r="C103" s="4"/>
      <c r="D103" s="147" t="s">
        <v>230</v>
      </c>
      <c r="E103" s="96"/>
      <c r="F103" s="96"/>
      <c r="G103" s="96"/>
      <c r="H103" s="96"/>
      <c r="I103" s="133"/>
      <c r="J103" s="4"/>
      <c r="K103" s="4"/>
    </row>
    <row r="104" spans="2:11" ht="17" x14ac:dyDescent="0.2">
      <c r="B104" s="228"/>
      <c r="C104" s="4"/>
      <c r="D104" s="147" t="s">
        <v>229</v>
      </c>
      <c r="E104" s="96"/>
      <c r="F104" s="96"/>
      <c r="G104" s="96"/>
      <c r="H104" s="96"/>
      <c r="I104" s="133"/>
      <c r="J104" s="4"/>
      <c r="K104" s="4"/>
    </row>
    <row r="105" spans="2:11" ht="17" x14ac:dyDescent="0.2">
      <c r="B105" s="228"/>
      <c r="C105" s="4"/>
      <c r="D105" s="147" t="s">
        <v>228</v>
      </c>
      <c r="E105" s="96"/>
      <c r="F105" s="96"/>
      <c r="G105" s="96"/>
      <c r="H105" s="96"/>
      <c r="I105" s="133"/>
      <c r="J105" s="4"/>
      <c r="K105" s="4"/>
    </row>
    <row r="106" spans="2:11" ht="17" x14ac:dyDescent="0.2">
      <c r="B106" s="228"/>
      <c r="C106" s="4"/>
      <c r="D106" s="147" t="s">
        <v>227</v>
      </c>
      <c r="E106" s="96"/>
      <c r="F106" s="96"/>
      <c r="G106" s="96"/>
      <c r="H106" s="96"/>
      <c r="I106" s="133"/>
      <c r="J106" s="4"/>
      <c r="K106" s="4"/>
    </row>
    <row r="107" spans="2:11" ht="17" thickBot="1" x14ac:dyDescent="0.25">
      <c r="B107" s="229"/>
      <c r="C107" s="134"/>
      <c r="D107" s="140"/>
      <c r="E107" s="135"/>
      <c r="F107" s="135"/>
      <c r="G107" s="135"/>
      <c r="H107" s="135"/>
      <c r="I107" s="136"/>
      <c r="J107" s="4"/>
      <c r="K107" s="4"/>
    </row>
    <row r="108" spans="2:11" x14ac:dyDescent="0.2">
      <c r="B108" s="174"/>
      <c r="C108" s="4"/>
      <c r="D108" s="139"/>
      <c r="E108" s="96"/>
      <c r="F108" s="96"/>
      <c r="G108" s="96"/>
      <c r="H108" s="96"/>
      <c r="I108" s="133"/>
      <c r="J108" s="4"/>
      <c r="K108" s="4"/>
    </row>
    <row r="109" spans="2:11" ht="17" thickBot="1" x14ac:dyDescent="0.25">
      <c r="B109" s="174"/>
      <c r="C109" s="4"/>
      <c r="D109" s="139"/>
      <c r="E109" s="96"/>
      <c r="F109" s="96"/>
      <c r="G109" s="96"/>
      <c r="H109" s="96"/>
      <c r="I109" s="133"/>
      <c r="J109" s="4"/>
      <c r="K109" s="4"/>
    </row>
    <row r="110" spans="2:11" x14ac:dyDescent="0.2">
      <c r="B110" s="224" t="s">
        <v>226</v>
      </c>
      <c r="C110" s="131"/>
      <c r="D110" s="132"/>
      <c r="E110" s="137"/>
      <c r="F110" s="137"/>
      <c r="G110" s="137"/>
      <c r="H110" s="137"/>
      <c r="I110" s="138"/>
      <c r="J110" s="4"/>
      <c r="K110" s="4"/>
    </row>
    <row r="111" spans="2:11" ht="17" x14ac:dyDescent="0.2">
      <c r="B111" s="225"/>
      <c r="C111" s="4"/>
      <c r="D111" s="147" t="s">
        <v>225</v>
      </c>
      <c r="E111" s="96"/>
      <c r="F111" s="96"/>
      <c r="G111" s="96"/>
      <c r="H111" s="96"/>
      <c r="I111" s="133"/>
      <c r="J111" s="4"/>
      <c r="K111" s="4"/>
    </row>
    <row r="112" spans="2:11" ht="17" x14ac:dyDescent="0.2">
      <c r="B112" s="225"/>
      <c r="C112" s="4"/>
      <c r="D112" s="147" t="s">
        <v>224</v>
      </c>
      <c r="E112" s="96"/>
      <c r="F112" s="96"/>
      <c r="G112" s="96"/>
      <c r="H112" s="96"/>
      <c r="I112" s="133"/>
      <c r="J112" s="4"/>
      <c r="K112" s="4"/>
    </row>
    <row r="113" spans="2:11" ht="34" x14ac:dyDescent="0.2">
      <c r="B113" s="225"/>
      <c r="C113" s="4"/>
      <c r="D113" s="147" t="s">
        <v>223</v>
      </c>
      <c r="E113" s="96"/>
      <c r="F113" s="96"/>
      <c r="G113" s="96"/>
      <c r="H113" s="96"/>
      <c r="I113" s="133"/>
      <c r="J113" s="4"/>
      <c r="K113" s="4"/>
    </row>
    <row r="114" spans="2:11" ht="17" x14ac:dyDescent="0.2">
      <c r="B114" s="225"/>
      <c r="C114" s="4"/>
      <c r="D114" s="147" t="s">
        <v>222</v>
      </c>
      <c r="E114" s="96"/>
      <c r="F114" s="96"/>
      <c r="G114" s="96"/>
      <c r="H114" s="96"/>
      <c r="I114" s="133"/>
      <c r="J114" s="4"/>
      <c r="K114" s="4"/>
    </row>
    <row r="115" spans="2:11" ht="17" x14ac:dyDescent="0.2">
      <c r="B115" s="225"/>
      <c r="C115" s="4"/>
      <c r="D115" s="147" t="s">
        <v>221</v>
      </c>
      <c r="E115" s="96"/>
      <c r="F115" s="96"/>
      <c r="G115" s="96"/>
      <c r="H115" s="96"/>
      <c r="I115" s="133"/>
      <c r="J115" s="4"/>
      <c r="K115" s="4"/>
    </row>
    <row r="116" spans="2:11" ht="17" x14ac:dyDescent="0.2">
      <c r="B116" s="225"/>
      <c r="C116" s="4"/>
      <c r="D116" s="147" t="s">
        <v>220</v>
      </c>
      <c r="E116" s="96"/>
      <c r="F116" s="96"/>
      <c r="G116" s="96"/>
      <c r="H116" s="96"/>
      <c r="I116" s="133"/>
      <c r="J116" s="4"/>
      <c r="K116" s="4"/>
    </row>
    <row r="117" spans="2:11" ht="34" x14ac:dyDescent="0.2">
      <c r="B117" s="225"/>
      <c r="C117" s="4"/>
      <c r="D117" s="147" t="s">
        <v>219</v>
      </c>
      <c r="E117" s="96"/>
      <c r="F117" s="96"/>
      <c r="G117" s="96"/>
      <c r="H117" s="96"/>
      <c r="I117" s="133"/>
      <c r="J117" s="4"/>
      <c r="K117" s="4"/>
    </row>
    <row r="118" spans="2:11" ht="17" x14ac:dyDescent="0.2">
      <c r="B118" s="225"/>
      <c r="C118" s="4"/>
      <c r="D118" s="147" t="s">
        <v>218</v>
      </c>
      <c r="E118" s="96"/>
      <c r="F118" s="96"/>
      <c r="G118" s="96"/>
      <c r="H118" s="96"/>
      <c r="I118" s="133"/>
      <c r="J118" s="4"/>
      <c r="K118" s="4"/>
    </row>
    <row r="119" spans="2:11" ht="34" x14ac:dyDescent="0.2">
      <c r="B119" s="225"/>
      <c r="C119" s="4"/>
      <c r="D119" s="147" t="s">
        <v>217</v>
      </c>
      <c r="E119" s="96"/>
      <c r="F119" s="96"/>
      <c r="G119" s="96"/>
      <c r="H119" s="96"/>
      <c r="I119" s="133"/>
      <c r="J119" s="4"/>
      <c r="K119" s="4"/>
    </row>
    <row r="120" spans="2:11" ht="17" x14ac:dyDescent="0.2">
      <c r="B120" s="225"/>
      <c r="C120" s="4"/>
      <c r="D120" s="147" t="s">
        <v>216</v>
      </c>
      <c r="E120" s="96"/>
      <c r="F120" s="96"/>
      <c r="G120" s="96"/>
      <c r="H120" s="96"/>
      <c r="I120" s="133"/>
      <c r="J120" s="4"/>
      <c r="K120" s="4"/>
    </row>
    <row r="121" spans="2:11" ht="17" x14ac:dyDescent="0.2">
      <c r="B121" s="225"/>
      <c r="C121" s="4"/>
      <c r="D121" s="147" t="s">
        <v>215</v>
      </c>
      <c r="E121" s="96"/>
      <c r="F121" s="96"/>
      <c r="G121" s="96"/>
      <c r="H121" s="96"/>
      <c r="I121" s="133"/>
      <c r="J121" s="4"/>
      <c r="K121" s="4"/>
    </row>
    <row r="122" spans="2:11" ht="17" x14ac:dyDescent="0.2">
      <c r="B122" s="225"/>
      <c r="C122" s="4"/>
      <c r="D122" s="147" t="s">
        <v>214</v>
      </c>
      <c r="E122" s="96"/>
      <c r="F122" s="96"/>
      <c r="G122" s="96"/>
      <c r="H122" s="96"/>
      <c r="I122" s="133"/>
      <c r="J122" s="4"/>
      <c r="K122" s="4"/>
    </row>
    <row r="123" spans="2:11" ht="18" thickBot="1" x14ac:dyDescent="0.25">
      <c r="B123" s="226"/>
      <c r="C123" s="134"/>
      <c r="D123" s="148" t="s">
        <v>176</v>
      </c>
      <c r="E123" s="135"/>
      <c r="F123" s="135"/>
      <c r="G123" s="135"/>
      <c r="H123" s="135"/>
      <c r="I123" s="136"/>
      <c r="J123" s="4"/>
      <c r="K123" s="4"/>
    </row>
    <row r="124" spans="2:11" ht="17" thickBot="1" x14ac:dyDescent="0.25">
      <c r="B124" s="174"/>
      <c r="C124" s="4"/>
      <c r="D124" s="139"/>
      <c r="E124" s="96"/>
      <c r="F124" s="96"/>
      <c r="G124" s="96"/>
      <c r="H124" s="96"/>
      <c r="I124" s="133"/>
      <c r="J124" s="4"/>
      <c r="K124" s="4"/>
    </row>
    <row r="125" spans="2:11" x14ac:dyDescent="0.2">
      <c r="B125" s="224" t="s">
        <v>213</v>
      </c>
      <c r="C125" s="131"/>
      <c r="D125" s="132"/>
      <c r="E125" s="137"/>
      <c r="F125" s="137"/>
      <c r="G125" s="137"/>
      <c r="H125" s="137"/>
      <c r="I125" s="138"/>
      <c r="J125" s="4"/>
      <c r="K125" s="4"/>
    </row>
    <row r="126" spans="2:11" ht="17" x14ac:dyDescent="0.2">
      <c r="B126" s="225"/>
      <c r="C126" s="4"/>
      <c r="D126" s="147" t="s">
        <v>212</v>
      </c>
      <c r="E126" s="96"/>
      <c r="F126" s="96"/>
      <c r="G126" s="96"/>
      <c r="H126" s="96"/>
      <c r="I126" s="133"/>
      <c r="J126" s="4"/>
      <c r="K126" s="4"/>
    </row>
    <row r="127" spans="2:11" ht="17" x14ac:dyDescent="0.2">
      <c r="B127" s="225"/>
      <c r="C127" s="4"/>
      <c r="D127" s="147" t="s">
        <v>211</v>
      </c>
      <c r="E127" s="96"/>
      <c r="F127" s="96"/>
      <c r="G127" s="96"/>
      <c r="H127" s="96"/>
      <c r="I127" s="133"/>
      <c r="J127" s="4"/>
      <c r="K127" s="4"/>
    </row>
    <row r="128" spans="2:11" ht="17" x14ac:dyDescent="0.2">
      <c r="B128" s="225"/>
      <c r="C128" s="4"/>
      <c r="D128" s="147" t="s">
        <v>210</v>
      </c>
      <c r="E128" s="96"/>
      <c r="F128" s="96"/>
      <c r="G128" s="96"/>
      <c r="H128" s="96"/>
      <c r="I128" s="133"/>
      <c r="J128" s="4"/>
      <c r="K128" s="4"/>
    </row>
    <row r="129" spans="2:11" ht="17" x14ac:dyDescent="0.2">
      <c r="B129" s="225"/>
      <c r="C129" s="4"/>
      <c r="D129" s="147" t="s">
        <v>209</v>
      </c>
      <c r="E129" s="96"/>
      <c r="F129" s="96"/>
      <c r="G129" s="96"/>
      <c r="H129" s="96"/>
      <c r="I129" s="133"/>
      <c r="J129" s="4"/>
      <c r="K129" s="4"/>
    </row>
    <row r="130" spans="2:11" ht="34" x14ac:dyDescent="0.2">
      <c r="B130" s="225"/>
      <c r="C130" s="4"/>
      <c r="D130" s="147" t="s">
        <v>208</v>
      </c>
      <c r="E130" s="196" t="s">
        <v>207</v>
      </c>
      <c r="F130" s="96"/>
      <c r="G130" s="96"/>
      <c r="H130" s="96"/>
      <c r="I130" s="133"/>
      <c r="J130" s="4"/>
      <c r="K130" s="4"/>
    </row>
    <row r="131" spans="2:11" ht="17" x14ac:dyDescent="0.2">
      <c r="B131" s="225"/>
      <c r="C131" s="4"/>
      <c r="D131" s="147" t="s">
        <v>206</v>
      </c>
      <c r="E131" s="150"/>
      <c r="F131" s="96"/>
      <c r="G131" s="96"/>
      <c r="H131" s="96"/>
      <c r="I131" s="133"/>
      <c r="J131" s="4"/>
      <c r="K131" s="4"/>
    </row>
    <row r="132" spans="2:11" ht="17" x14ac:dyDescent="0.2">
      <c r="B132" s="225"/>
      <c r="C132" s="4"/>
      <c r="D132" s="147" t="s">
        <v>205</v>
      </c>
      <c r="E132" s="150"/>
      <c r="F132" s="96"/>
      <c r="G132" s="96"/>
      <c r="H132" s="96"/>
      <c r="I132" s="133"/>
      <c r="J132" s="4"/>
      <c r="K132" s="4"/>
    </row>
    <row r="133" spans="2:11" ht="17" x14ac:dyDescent="0.2">
      <c r="B133" s="225"/>
      <c r="C133" s="4"/>
      <c r="D133" s="147" t="s">
        <v>204</v>
      </c>
      <c r="E133" s="150"/>
      <c r="F133" s="96"/>
      <c r="G133" s="96"/>
      <c r="H133" s="96"/>
      <c r="I133" s="133"/>
      <c r="J133" s="4"/>
      <c r="K133" s="4"/>
    </row>
    <row r="134" spans="2:11" ht="17" x14ac:dyDescent="0.2">
      <c r="B134" s="225"/>
      <c r="C134" s="4"/>
      <c r="D134" s="147" t="s">
        <v>203</v>
      </c>
      <c r="E134" s="150"/>
      <c r="F134" s="96"/>
      <c r="G134" s="96"/>
      <c r="H134" s="96"/>
      <c r="I134" s="133"/>
      <c r="J134" s="4"/>
      <c r="K134" s="4"/>
    </row>
    <row r="135" spans="2:11" ht="17" x14ac:dyDescent="0.2">
      <c r="B135" s="225"/>
      <c r="C135" s="4"/>
      <c r="D135" s="147" t="s">
        <v>202</v>
      </c>
      <c r="E135" s="150"/>
      <c r="F135" s="96"/>
      <c r="G135" s="96"/>
      <c r="H135" s="96"/>
      <c r="I135" s="133"/>
      <c r="J135" s="4"/>
      <c r="K135" s="4"/>
    </row>
    <row r="136" spans="2:11" ht="17" x14ac:dyDescent="0.2">
      <c r="B136" s="225"/>
      <c r="C136" s="4"/>
      <c r="D136" s="147" t="s">
        <v>201</v>
      </c>
      <c r="E136" s="150"/>
      <c r="F136" s="96"/>
      <c r="G136" s="96"/>
      <c r="H136" s="96"/>
      <c r="I136" s="133"/>
      <c r="J136" s="4"/>
      <c r="K136" s="4"/>
    </row>
    <row r="137" spans="2:11" ht="17" x14ac:dyDescent="0.2">
      <c r="B137" s="225"/>
      <c r="C137" s="4"/>
      <c r="D137" s="147" t="s">
        <v>200</v>
      </c>
      <c r="E137" s="150"/>
      <c r="F137" s="96"/>
      <c r="G137" s="96"/>
      <c r="H137" s="96"/>
      <c r="I137" s="133"/>
      <c r="J137" s="4"/>
      <c r="K137" s="4"/>
    </row>
    <row r="138" spans="2:11" ht="17" x14ac:dyDescent="0.2">
      <c r="B138" s="225"/>
      <c r="C138" s="4"/>
      <c r="D138" s="147" t="s">
        <v>199</v>
      </c>
      <c r="E138" s="150"/>
      <c r="F138" s="96"/>
      <c r="G138" s="96"/>
      <c r="H138" s="96"/>
      <c r="I138" s="133"/>
      <c r="J138" s="4"/>
      <c r="K138" s="4"/>
    </row>
    <row r="139" spans="2:11" ht="17" x14ac:dyDescent="0.2">
      <c r="B139" s="225"/>
      <c r="C139" s="4"/>
      <c r="D139" s="147" t="s">
        <v>198</v>
      </c>
      <c r="E139" s="150"/>
      <c r="F139" s="96"/>
      <c r="G139" s="96"/>
      <c r="H139" s="96"/>
      <c r="I139" s="133"/>
      <c r="J139" s="4"/>
      <c r="K139" s="4"/>
    </row>
    <row r="140" spans="2:11" ht="17" x14ac:dyDescent="0.2">
      <c r="B140" s="225"/>
      <c r="C140" s="4"/>
      <c r="D140" s="147" t="s">
        <v>183</v>
      </c>
      <c r="E140" s="150"/>
      <c r="F140" s="96"/>
      <c r="G140" s="96"/>
      <c r="H140" s="96"/>
      <c r="I140" s="133"/>
      <c r="J140" s="4"/>
      <c r="K140" s="4"/>
    </row>
    <row r="141" spans="2:11" ht="18" thickBot="1" x14ac:dyDescent="0.25">
      <c r="B141" s="226"/>
      <c r="C141" s="134"/>
      <c r="D141" s="148" t="s">
        <v>176</v>
      </c>
      <c r="E141" s="151"/>
      <c r="F141" s="135"/>
      <c r="G141" s="135"/>
      <c r="H141" s="135"/>
      <c r="I141" s="136"/>
      <c r="J141" s="4"/>
      <c r="K141" s="4"/>
    </row>
    <row r="142" spans="2:11" ht="17" thickBot="1" x14ac:dyDescent="0.25">
      <c r="B142" s="175"/>
      <c r="C142" s="4"/>
      <c r="D142" s="147"/>
      <c r="E142" s="150"/>
      <c r="F142" s="96"/>
      <c r="G142" s="96"/>
      <c r="H142" s="96"/>
      <c r="I142" s="133"/>
      <c r="J142" s="4"/>
      <c r="K142" s="4"/>
    </row>
    <row r="143" spans="2:11" x14ac:dyDescent="0.2">
      <c r="B143" s="224" t="s">
        <v>197</v>
      </c>
      <c r="C143" s="131"/>
      <c r="D143" s="149"/>
      <c r="E143" s="152"/>
      <c r="F143" s="137"/>
      <c r="G143" s="137"/>
      <c r="H143" s="137"/>
      <c r="I143" s="138"/>
      <c r="J143" s="4"/>
      <c r="K143" s="4"/>
    </row>
    <row r="144" spans="2:11" ht="17" x14ac:dyDescent="0.2">
      <c r="B144" s="225"/>
      <c r="C144" s="4"/>
      <c r="D144" s="147" t="s">
        <v>196</v>
      </c>
      <c r="E144" s="150"/>
      <c r="F144" s="96"/>
      <c r="G144" s="96"/>
      <c r="H144" s="96"/>
      <c r="I144" s="133"/>
      <c r="J144" s="4"/>
      <c r="K144" s="4"/>
    </row>
    <row r="145" spans="2:11" ht="17" x14ac:dyDescent="0.2">
      <c r="B145" s="225"/>
      <c r="C145" s="4"/>
      <c r="D145" s="147" t="s">
        <v>195</v>
      </c>
      <c r="E145" s="150"/>
      <c r="F145" s="96"/>
      <c r="G145" s="96"/>
      <c r="H145" s="96"/>
      <c r="I145" s="133"/>
      <c r="J145" s="4"/>
      <c r="K145" s="4"/>
    </row>
    <row r="146" spans="2:11" ht="17" x14ac:dyDescent="0.2">
      <c r="B146" s="225"/>
      <c r="C146" s="4"/>
      <c r="D146" s="147" t="s">
        <v>194</v>
      </c>
      <c r="E146" s="150"/>
      <c r="F146" s="96"/>
      <c r="G146" s="96"/>
      <c r="H146" s="96"/>
      <c r="I146" s="133"/>
      <c r="J146" s="4"/>
      <c r="K146" s="4"/>
    </row>
    <row r="147" spans="2:11" ht="17" x14ac:dyDescent="0.2">
      <c r="B147" s="225"/>
      <c r="C147" s="4"/>
      <c r="D147" s="147" t="s">
        <v>193</v>
      </c>
      <c r="E147" s="150"/>
      <c r="F147" s="96"/>
      <c r="G147" s="96"/>
      <c r="H147" s="96"/>
      <c r="I147" s="133"/>
      <c r="J147" s="4"/>
      <c r="K147" s="4"/>
    </row>
    <row r="148" spans="2:11" ht="17" x14ac:dyDescent="0.2">
      <c r="B148" s="225"/>
      <c r="C148" s="4"/>
      <c r="D148" s="147" t="s">
        <v>192</v>
      </c>
      <c r="E148" s="150"/>
      <c r="F148" s="96"/>
      <c r="G148" s="96"/>
      <c r="H148" s="96"/>
      <c r="I148" s="133"/>
      <c r="J148" s="4"/>
      <c r="K148" s="4"/>
    </row>
    <row r="149" spans="2:11" ht="34" x14ac:dyDescent="0.2">
      <c r="B149" s="225"/>
      <c r="C149" s="4"/>
      <c r="D149" s="147" t="s">
        <v>191</v>
      </c>
      <c r="E149" s="150"/>
      <c r="F149" s="96"/>
      <c r="G149" s="96"/>
      <c r="H149" s="96"/>
      <c r="I149" s="133"/>
      <c r="J149" s="4"/>
      <c r="K149" s="4"/>
    </row>
    <row r="150" spans="2:11" ht="17" x14ac:dyDescent="0.2">
      <c r="B150" s="225"/>
      <c r="C150" s="4"/>
      <c r="D150" s="147" t="s">
        <v>190</v>
      </c>
      <c r="E150" s="150"/>
      <c r="F150" s="96"/>
      <c r="G150" s="96"/>
      <c r="H150" s="96"/>
      <c r="I150" s="133"/>
      <c r="J150" s="4"/>
      <c r="K150" s="4"/>
    </row>
    <row r="151" spans="2:11" ht="17" x14ac:dyDescent="0.2">
      <c r="B151" s="225"/>
      <c r="C151" s="4"/>
      <c r="D151" s="147" t="s">
        <v>189</v>
      </c>
      <c r="E151" s="96"/>
      <c r="F151" s="96"/>
      <c r="G151" s="96"/>
      <c r="H151" s="96"/>
      <c r="I151" s="133"/>
      <c r="J151" s="4"/>
      <c r="K151" s="4"/>
    </row>
    <row r="152" spans="2:11" ht="18" thickBot="1" x14ac:dyDescent="0.25">
      <c r="B152" s="226"/>
      <c r="C152" s="134"/>
      <c r="D152" s="148" t="s">
        <v>176</v>
      </c>
      <c r="E152" s="135"/>
      <c r="F152" s="135"/>
      <c r="G152" s="135"/>
      <c r="H152" s="135"/>
      <c r="I152" s="136"/>
      <c r="J152" s="4"/>
      <c r="K152" s="4"/>
    </row>
    <row r="153" spans="2:11" ht="17" thickBot="1" x14ac:dyDescent="0.25">
      <c r="B153" s="175"/>
      <c r="C153" s="4"/>
      <c r="D153" s="147"/>
      <c r="E153" s="96"/>
      <c r="F153" s="96"/>
      <c r="G153" s="96"/>
      <c r="H153" s="96"/>
      <c r="I153" s="133"/>
      <c r="J153" s="4"/>
      <c r="K153" s="4"/>
    </row>
    <row r="154" spans="2:11" x14ac:dyDescent="0.2">
      <c r="B154" s="224" t="s">
        <v>188</v>
      </c>
      <c r="C154" s="131"/>
      <c r="D154" s="132"/>
      <c r="E154" s="137"/>
      <c r="F154" s="137"/>
      <c r="G154" s="137"/>
      <c r="H154" s="137"/>
      <c r="I154" s="138"/>
      <c r="J154" s="4"/>
      <c r="K154" s="4"/>
    </row>
    <row r="155" spans="2:11" ht="17" x14ac:dyDescent="0.2">
      <c r="B155" s="225"/>
      <c r="C155" s="4"/>
      <c r="D155" s="147" t="s">
        <v>187</v>
      </c>
      <c r="E155" s="96"/>
      <c r="F155" s="96"/>
      <c r="G155" s="96"/>
      <c r="H155" s="96"/>
      <c r="I155" s="133"/>
      <c r="J155" s="4"/>
      <c r="K155" s="4"/>
    </row>
    <row r="156" spans="2:11" ht="17" x14ac:dyDescent="0.2">
      <c r="B156" s="225"/>
      <c r="C156" s="4"/>
      <c r="D156" s="147" t="s">
        <v>186</v>
      </c>
      <c r="E156" s="96"/>
      <c r="F156" s="96"/>
      <c r="G156" s="96"/>
      <c r="H156" s="96"/>
      <c r="I156" s="133"/>
      <c r="J156" s="4"/>
      <c r="K156" s="4"/>
    </row>
    <row r="157" spans="2:11" ht="34" x14ac:dyDescent="0.2">
      <c r="B157" s="225"/>
      <c r="C157" s="4"/>
      <c r="D157" s="147" t="s">
        <v>185</v>
      </c>
      <c r="E157" s="96"/>
      <c r="F157" s="96"/>
      <c r="G157" s="96"/>
      <c r="H157" s="96"/>
      <c r="I157" s="133"/>
      <c r="J157" s="4"/>
      <c r="K157" s="4"/>
    </row>
    <row r="158" spans="2:11" ht="17" x14ac:dyDescent="0.2">
      <c r="B158" s="225"/>
      <c r="C158" s="4"/>
      <c r="D158" s="147" t="s">
        <v>184</v>
      </c>
      <c r="E158" s="96"/>
      <c r="F158" s="96"/>
      <c r="G158" s="96"/>
      <c r="H158" s="96"/>
      <c r="I158" s="133"/>
      <c r="J158" s="4"/>
      <c r="K158" s="4"/>
    </row>
    <row r="159" spans="2:11" ht="17" x14ac:dyDescent="0.2">
      <c r="B159" s="225"/>
      <c r="C159" s="4"/>
      <c r="D159" s="147" t="s">
        <v>380</v>
      </c>
      <c r="E159" s="96"/>
      <c r="F159" s="96"/>
      <c r="G159" s="96"/>
      <c r="H159" s="96"/>
      <c r="I159" s="133"/>
      <c r="J159" s="4"/>
      <c r="K159" s="4"/>
    </row>
    <row r="160" spans="2:11" ht="17" x14ac:dyDescent="0.2">
      <c r="B160" s="225"/>
      <c r="C160" s="4"/>
      <c r="D160" s="147" t="s">
        <v>381</v>
      </c>
      <c r="E160" s="96"/>
      <c r="F160" s="96"/>
      <c r="G160" s="96"/>
      <c r="H160" s="96"/>
      <c r="I160" s="133"/>
      <c r="J160" s="4"/>
      <c r="K160" s="4"/>
    </row>
    <row r="161" spans="2:12" ht="17" x14ac:dyDescent="0.2">
      <c r="B161" s="225"/>
      <c r="C161" s="4"/>
      <c r="D161" s="147" t="s">
        <v>183</v>
      </c>
      <c r="E161" s="96"/>
      <c r="F161" s="96"/>
      <c r="G161" s="96"/>
      <c r="H161" s="96"/>
      <c r="I161" s="133"/>
      <c r="J161" s="4"/>
      <c r="K161" s="4"/>
    </row>
    <row r="162" spans="2:12" ht="17" x14ac:dyDescent="0.2">
      <c r="B162" s="225"/>
      <c r="C162" s="4"/>
      <c r="D162" s="147" t="s">
        <v>182</v>
      </c>
      <c r="E162" s="96"/>
      <c r="F162" s="96"/>
      <c r="G162" s="96"/>
      <c r="H162" s="96"/>
      <c r="I162" s="133"/>
      <c r="J162" s="4"/>
      <c r="K162" s="4"/>
    </row>
    <row r="163" spans="2:12" ht="17" x14ac:dyDescent="0.2">
      <c r="B163" s="225"/>
      <c r="C163" s="4"/>
      <c r="D163" s="147" t="s">
        <v>181</v>
      </c>
      <c r="E163" s="96"/>
      <c r="F163" s="96"/>
      <c r="G163" s="96"/>
      <c r="H163" s="96"/>
      <c r="I163" s="133"/>
      <c r="J163" s="4"/>
      <c r="K163" s="4"/>
    </row>
    <row r="164" spans="2:12" ht="17" x14ac:dyDescent="0.2">
      <c r="B164" s="225"/>
      <c r="C164" s="4"/>
      <c r="D164" s="147" t="s">
        <v>180</v>
      </c>
      <c r="E164" s="96"/>
      <c r="F164" s="96"/>
      <c r="G164" s="96"/>
      <c r="H164" s="96"/>
      <c r="I164" s="133"/>
      <c r="J164" s="4"/>
      <c r="K164" s="4"/>
    </row>
    <row r="165" spans="2:12" ht="17" x14ac:dyDescent="0.2">
      <c r="B165" s="225"/>
      <c r="C165" s="4"/>
      <c r="D165" s="147" t="s">
        <v>179</v>
      </c>
      <c r="E165" s="96"/>
      <c r="F165" s="96"/>
      <c r="G165" s="96"/>
      <c r="H165" s="96"/>
      <c r="I165" s="133"/>
      <c r="J165" s="4"/>
      <c r="K165" s="4"/>
    </row>
    <row r="166" spans="2:12" ht="17" x14ac:dyDescent="0.2">
      <c r="B166" s="225"/>
      <c r="C166" s="4"/>
      <c r="D166" s="147" t="s">
        <v>178</v>
      </c>
      <c r="E166" s="96"/>
      <c r="F166" s="96"/>
      <c r="G166" s="96"/>
      <c r="H166" s="96"/>
      <c r="I166" s="133"/>
      <c r="J166" s="4"/>
      <c r="K166" s="4"/>
    </row>
    <row r="167" spans="2:12" ht="17" x14ac:dyDescent="0.2">
      <c r="B167" s="225"/>
      <c r="C167" s="4"/>
      <c r="D167" s="147" t="s">
        <v>177</v>
      </c>
      <c r="E167" s="96"/>
      <c r="F167" s="96"/>
      <c r="G167" s="96"/>
      <c r="H167" s="96"/>
      <c r="I167" s="133"/>
      <c r="J167" s="4"/>
      <c r="K167" s="4"/>
    </row>
    <row r="168" spans="2:12" ht="18" thickBot="1" x14ac:dyDescent="0.25">
      <c r="B168" s="226"/>
      <c r="C168" s="134"/>
      <c r="D168" s="148" t="s">
        <v>176</v>
      </c>
      <c r="E168" s="135"/>
      <c r="F168" s="135"/>
      <c r="G168" s="135"/>
      <c r="H168" s="135"/>
      <c r="I168" s="136"/>
      <c r="J168" s="4"/>
      <c r="K168" s="4"/>
    </row>
    <row r="169" spans="2:12" x14ac:dyDescent="0.2">
      <c r="B169" s="32"/>
      <c r="C169" s="4"/>
      <c r="D169" s="139"/>
      <c r="E169" s="4"/>
      <c r="F169" s="4"/>
      <c r="G169" s="4"/>
      <c r="H169" s="4"/>
      <c r="I169" s="4"/>
      <c r="J169" s="4"/>
      <c r="K169" s="4"/>
    </row>
    <row r="170" spans="2:12" ht="17" thickBot="1" x14ac:dyDescent="0.25">
      <c r="B170" s="32"/>
      <c r="C170" s="4"/>
      <c r="D170" s="139"/>
      <c r="E170" s="4"/>
      <c r="F170" s="4"/>
      <c r="G170" s="4"/>
      <c r="H170" s="4"/>
      <c r="I170" s="4"/>
      <c r="J170" s="4"/>
      <c r="K170" s="4"/>
    </row>
    <row r="171" spans="2:12" x14ac:dyDescent="0.2">
      <c r="B171" s="230" t="s">
        <v>426</v>
      </c>
      <c r="C171" s="197"/>
      <c r="D171" s="231" t="s">
        <v>427</v>
      </c>
      <c r="E171" s="231"/>
      <c r="F171" s="231"/>
      <c r="G171" s="231"/>
      <c r="H171" s="231"/>
      <c r="I171" s="232"/>
    </row>
    <row r="172" spans="2:12" x14ac:dyDescent="0.2">
      <c r="B172" s="230"/>
      <c r="C172" s="198"/>
      <c r="D172" s="233"/>
      <c r="E172" s="233"/>
      <c r="F172" s="233"/>
      <c r="G172" s="233"/>
      <c r="H172" s="233"/>
      <c r="I172" s="234"/>
    </row>
    <row r="173" spans="2:12" ht="17" thickBot="1" x14ac:dyDescent="0.25">
      <c r="B173" s="230"/>
      <c r="C173" s="199"/>
      <c r="D173" s="235"/>
      <c r="E173" s="235"/>
      <c r="F173" s="235"/>
      <c r="G173" s="235"/>
      <c r="H173" s="235"/>
      <c r="I173" s="236"/>
    </row>
    <row r="174" spans="2:12" x14ac:dyDescent="0.2">
      <c r="B174" s="32"/>
    </row>
    <row r="175" spans="2:12" ht="17" thickBot="1" x14ac:dyDescent="0.25">
      <c r="B175" s="32"/>
    </row>
    <row r="176" spans="2:12" x14ac:dyDescent="0.2">
      <c r="B176" s="224" t="s">
        <v>175</v>
      </c>
      <c r="C176" s="172"/>
      <c r="D176" s="169"/>
      <c r="E176" s="170"/>
      <c r="F176" s="170"/>
      <c r="G176" s="170"/>
      <c r="H176" s="170"/>
      <c r="I176" s="170"/>
      <c r="J176" s="170"/>
      <c r="K176" s="171"/>
      <c r="L176" s="4"/>
    </row>
    <row r="177" spans="2:12" ht="18" thickBot="1" x14ac:dyDescent="0.25">
      <c r="B177" s="225"/>
      <c r="C177" s="2"/>
      <c r="D177" s="167" t="s">
        <v>174</v>
      </c>
      <c r="E177" s="130" t="s">
        <v>173</v>
      </c>
      <c r="F177" s="130" t="s">
        <v>172</v>
      </c>
      <c r="G177" s="130" t="s">
        <v>171</v>
      </c>
      <c r="H177" s="130" t="s">
        <v>170</v>
      </c>
      <c r="I177" s="130" t="s">
        <v>169</v>
      </c>
      <c r="J177" s="130" t="s">
        <v>168</v>
      </c>
      <c r="K177" s="168" t="s">
        <v>167</v>
      </c>
      <c r="L177" s="4"/>
    </row>
    <row r="178" spans="2:12" x14ac:dyDescent="0.2">
      <c r="B178" s="225"/>
      <c r="C178" s="2">
        <v>1</v>
      </c>
      <c r="D178" s="141"/>
      <c r="E178" s="96"/>
      <c r="F178" s="96"/>
      <c r="G178" s="96"/>
      <c r="H178" s="96"/>
      <c r="I178" s="96"/>
      <c r="J178" s="96"/>
      <c r="K178" s="133"/>
      <c r="L178" s="4"/>
    </row>
    <row r="179" spans="2:12" x14ac:dyDescent="0.2">
      <c r="B179" s="225"/>
      <c r="C179" s="2">
        <v>2</v>
      </c>
      <c r="D179" s="141"/>
      <c r="E179" s="96"/>
      <c r="F179" s="96"/>
      <c r="G179" s="96"/>
      <c r="H179" s="96"/>
      <c r="I179" s="96"/>
      <c r="J179" s="96"/>
      <c r="K179" s="133"/>
      <c r="L179" s="4"/>
    </row>
    <row r="180" spans="2:12" x14ac:dyDescent="0.2">
      <c r="B180" s="225"/>
      <c r="C180" s="2">
        <v>3</v>
      </c>
      <c r="D180" s="141"/>
      <c r="E180" s="96"/>
      <c r="F180" s="96"/>
      <c r="G180" s="96"/>
      <c r="H180" s="96"/>
      <c r="I180" s="96"/>
      <c r="J180" s="96"/>
      <c r="K180" s="133"/>
      <c r="L180" s="4"/>
    </row>
    <row r="181" spans="2:12" x14ac:dyDescent="0.2">
      <c r="B181" s="225"/>
      <c r="C181" s="2">
        <v>4</v>
      </c>
      <c r="D181" s="141"/>
      <c r="E181" s="96"/>
      <c r="F181" s="96"/>
      <c r="G181" s="96"/>
      <c r="H181" s="96"/>
      <c r="I181" s="96"/>
      <c r="J181" s="96"/>
      <c r="K181" s="133"/>
      <c r="L181" s="4"/>
    </row>
    <row r="182" spans="2:12" x14ac:dyDescent="0.2">
      <c r="B182" s="225"/>
      <c r="C182" s="2">
        <v>5</v>
      </c>
      <c r="D182" s="141"/>
      <c r="E182" s="96"/>
      <c r="F182" s="96"/>
      <c r="G182" s="96"/>
      <c r="H182" s="96"/>
      <c r="I182" s="96"/>
      <c r="J182" s="96"/>
      <c r="K182" s="133"/>
      <c r="L182" s="4"/>
    </row>
    <row r="183" spans="2:12" x14ac:dyDescent="0.2">
      <c r="B183" s="225"/>
      <c r="C183" s="2">
        <v>6</v>
      </c>
      <c r="D183" s="141"/>
      <c r="E183" s="96"/>
      <c r="F183" s="96"/>
      <c r="G183" s="96"/>
      <c r="H183" s="96"/>
      <c r="I183" s="96"/>
      <c r="J183" s="96"/>
      <c r="K183" s="133"/>
      <c r="L183" s="4"/>
    </row>
    <row r="184" spans="2:12" x14ac:dyDescent="0.2">
      <c r="B184" s="225"/>
      <c r="C184" s="2">
        <v>7</v>
      </c>
      <c r="D184" s="141"/>
      <c r="E184" s="96"/>
      <c r="F184" s="96"/>
      <c r="G184" s="96"/>
      <c r="H184" s="96"/>
      <c r="I184" s="96"/>
      <c r="J184" s="96"/>
      <c r="K184" s="133"/>
      <c r="L184" s="4"/>
    </row>
    <row r="185" spans="2:12" x14ac:dyDescent="0.2">
      <c r="B185" s="225"/>
      <c r="C185" s="2">
        <v>7</v>
      </c>
      <c r="D185" s="141"/>
      <c r="E185" s="96"/>
      <c r="F185" s="96"/>
      <c r="G185" s="96"/>
      <c r="H185" s="96"/>
      <c r="I185" s="96"/>
      <c r="J185" s="96"/>
      <c r="K185" s="133"/>
      <c r="L185" s="4"/>
    </row>
    <row r="186" spans="2:12" x14ac:dyDescent="0.2">
      <c r="B186" s="225"/>
      <c r="C186" s="2">
        <v>8</v>
      </c>
      <c r="D186" s="141"/>
      <c r="E186" s="96"/>
      <c r="F186" s="96"/>
      <c r="G186" s="96"/>
      <c r="H186" s="96"/>
      <c r="I186" s="96"/>
      <c r="J186" s="96"/>
      <c r="K186" s="133"/>
      <c r="L186" s="4"/>
    </row>
    <row r="187" spans="2:12" x14ac:dyDescent="0.2">
      <c r="B187" s="225"/>
      <c r="C187" s="2">
        <v>9</v>
      </c>
      <c r="D187" s="141"/>
      <c r="E187" s="96"/>
      <c r="F187" s="96"/>
      <c r="G187" s="96"/>
      <c r="H187" s="96"/>
      <c r="I187" s="96"/>
      <c r="J187" s="96"/>
      <c r="K187" s="133"/>
      <c r="L187" s="4"/>
    </row>
    <row r="188" spans="2:12" x14ac:dyDescent="0.2">
      <c r="B188" s="225"/>
      <c r="C188" s="2">
        <v>10</v>
      </c>
      <c r="D188" s="141"/>
      <c r="E188" s="96"/>
      <c r="F188" s="96"/>
      <c r="G188" s="96"/>
      <c r="H188" s="96"/>
      <c r="I188" s="96"/>
      <c r="J188" s="96"/>
      <c r="K188" s="133"/>
      <c r="L188" s="4"/>
    </row>
    <row r="189" spans="2:12" x14ac:dyDescent="0.2">
      <c r="B189" s="225"/>
      <c r="C189" s="2">
        <v>11</v>
      </c>
      <c r="D189" s="141"/>
      <c r="E189" s="96"/>
      <c r="F189" s="96"/>
      <c r="G189" s="96"/>
      <c r="H189" s="96"/>
      <c r="I189" s="96"/>
      <c r="J189" s="96"/>
      <c r="K189" s="133"/>
      <c r="L189" s="4"/>
    </row>
    <row r="190" spans="2:12" x14ac:dyDescent="0.2">
      <c r="B190" s="225"/>
      <c r="C190" s="2">
        <v>12</v>
      </c>
      <c r="D190" s="141"/>
      <c r="E190" s="96"/>
      <c r="F190" s="96"/>
      <c r="G190" s="96"/>
      <c r="H190" s="96"/>
      <c r="I190" s="96"/>
      <c r="J190" s="96"/>
      <c r="K190" s="133"/>
      <c r="L190" s="4"/>
    </row>
    <row r="191" spans="2:12" x14ac:dyDescent="0.2">
      <c r="B191" s="225"/>
      <c r="C191" s="2">
        <v>13</v>
      </c>
      <c r="D191" s="141"/>
      <c r="E191" s="96"/>
      <c r="F191" s="96"/>
      <c r="G191" s="96"/>
      <c r="H191" s="96"/>
      <c r="I191" s="96"/>
      <c r="J191" s="96"/>
      <c r="K191" s="133"/>
      <c r="L191" s="4"/>
    </row>
    <row r="192" spans="2:12" x14ac:dyDescent="0.2">
      <c r="B192" s="225"/>
      <c r="C192" s="2">
        <v>14</v>
      </c>
      <c r="D192" s="141"/>
      <c r="E192" s="96"/>
      <c r="F192" s="96"/>
      <c r="G192" s="96"/>
      <c r="H192" s="96"/>
      <c r="I192" s="96"/>
      <c r="J192" s="96"/>
      <c r="K192" s="133"/>
      <c r="L192" s="4"/>
    </row>
    <row r="193" spans="2:12" x14ac:dyDescent="0.2">
      <c r="B193" s="225"/>
      <c r="C193" s="2">
        <v>15</v>
      </c>
      <c r="D193" s="141"/>
      <c r="E193" s="96"/>
      <c r="F193" s="96"/>
      <c r="G193" s="96"/>
      <c r="H193" s="96"/>
      <c r="I193" s="96"/>
      <c r="J193" s="96"/>
      <c r="K193" s="133"/>
      <c r="L193" s="4"/>
    </row>
    <row r="194" spans="2:12" x14ac:dyDescent="0.2">
      <c r="B194" s="225"/>
      <c r="C194" s="2">
        <v>16</v>
      </c>
      <c r="D194" s="141"/>
      <c r="E194" s="96"/>
      <c r="F194" s="96"/>
      <c r="G194" s="96"/>
      <c r="H194" s="96"/>
      <c r="I194" s="96"/>
      <c r="J194" s="96"/>
      <c r="K194" s="133"/>
      <c r="L194" s="4"/>
    </row>
    <row r="195" spans="2:12" x14ac:dyDescent="0.2">
      <c r="B195" s="225"/>
      <c r="C195" s="2">
        <v>17</v>
      </c>
      <c r="D195" s="141"/>
      <c r="E195" s="96"/>
      <c r="F195" s="96"/>
      <c r="G195" s="96"/>
      <c r="H195" s="96"/>
      <c r="I195" s="96"/>
      <c r="J195" s="96"/>
      <c r="K195" s="133"/>
      <c r="L195" s="4"/>
    </row>
    <row r="196" spans="2:12" x14ac:dyDescent="0.2">
      <c r="B196" s="225"/>
      <c r="C196" s="2">
        <v>18</v>
      </c>
      <c r="D196" s="141"/>
      <c r="E196" s="96"/>
      <c r="F196" s="96"/>
      <c r="G196" s="96"/>
      <c r="H196" s="96"/>
      <c r="I196" s="96"/>
      <c r="J196" s="96"/>
      <c r="K196" s="133"/>
      <c r="L196" s="4"/>
    </row>
    <row r="197" spans="2:12" x14ac:dyDescent="0.2">
      <c r="B197" s="225"/>
      <c r="C197" s="2">
        <v>19</v>
      </c>
      <c r="D197" s="141"/>
      <c r="E197" s="96"/>
      <c r="F197" s="96"/>
      <c r="G197" s="96"/>
      <c r="H197" s="96"/>
      <c r="I197" s="96"/>
      <c r="J197" s="96"/>
      <c r="K197" s="133"/>
      <c r="L197" s="4"/>
    </row>
    <row r="198" spans="2:12" x14ac:dyDescent="0.2">
      <c r="B198" s="225"/>
      <c r="C198" s="2">
        <v>20</v>
      </c>
      <c r="D198" s="141"/>
      <c r="E198" s="96"/>
      <c r="F198" s="96"/>
      <c r="G198" s="96"/>
      <c r="H198" s="96"/>
      <c r="I198" s="96"/>
      <c r="J198" s="96"/>
      <c r="K198" s="133"/>
      <c r="L198" s="4"/>
    </row>
    <row r="199" spans="2:12" x14ac:dyDescent="0.2">
      <c r="B199" s="225"/>
      <c r="C199" s="2">
        <v>21</v>
      </c>
      <c r="D199" s="141"/>
      <c r="E199" s="96"/>
      <c r="F199" s="96"/>
      <c r="G199" s="96"/>
      <c r="H199" s="96"/>
      <c r="I199" s="96"/>
      <c r="J199" s="96"/>
      <c r="K199" s="133"/>
      <c r="L199" s="4"/>
    </row>
    <row r="200" spans="2:12" x14ac:dyDescent="0.2">
      <c r="B200" s="225"/>
      <c r="C200" s="2">
        <v>22</v>
      </c>
      <c r="D200" s="141"/>
      <c r="E200" s="96"/>
      <c r="F200" s="96"/>
      <c r="G200" s="96"/>
      <c r="H200" s="96"/>
      <c r="I200" s="96"/>
      <c r="J200" s="96"/>
      <c r="K200" s="133"/>
      <c r="L200" s="4"/>
    </row>
    <row r="201" spans="2:12" x14ac:dyDescent="0.2">
      <c r="B201" s="225"/>
      <c r="C201" s="2">
        <v>23</v>
      </c>
      <c r="D201" s="141"/>
      <c r="E201" s="96"/>
      <c r="F201" s="96"/>
      <c r="G201" s="96"/>
      <c r="H201" s="96"/>
      <c r="I201" s="96"/>
      <c r="J201" s="96"/>
      <c r="K201" s="133"/>
      <c r="L201" s="4"/>
    </row>
    <row r="202" spans="2:12" x14ac:dyDescent="0.2">
      <c r="B202" s="225"/>
      <c r="C202" s="2">
        <v>24</v>
      </c>
      <c r="D202" s="141"/>
      <c r="E202" s="96"/>
      <c r="F202" s="96"/>
      <c r="G202" s="96"/>
      <c r="H202" s="96"/>
      <c r="I202" s="96"/>
      <c r="J202" s="96"/>
      <c r="K202" s="133"/>
      <c r="L202" s="4"/>
    </row>
    <row r="203" spans="2:12" x14ac:dyDescent="0.2">
      <c r="B203" s="225"/>
      <c r="C203" s="2">
        <v>25</v>
      </c>
      <c r="D203" s="141"/>
      <c r="E203" s="96"/>
      <c r="F203" s="96"/>
      <c r="G203" s="96"/>
      <c r="H203" s="96"/>
      <c r="I203" s="96"/>
      <c r="J203" s="96"/>
      <c r="K203" s="133"/>
      <c r="L203" s="4"/>
    </row>
    <row r="204" spans="2:12" x14ac:dyDescent="0.2">
      <c r="B204" s="225"/>
      <c r="C204" s="2">
        <v>26</v>
      </c>
      <c r="D204" s="141"/>
      <c r="E204" s="96"/>
      <c r="F204" s="96"/>
      <c r="G204" s="96"/>
      <c r="H204" s="96"/>
      <c r="I204" s="96"/>
      <c r="J204" s="96"/>
      <c r="K204" s="133"/>
      <c r="L204" s="4"/>
    </row>
    <row r="205" spans="2:12" x14ac:dyDescent="0.2">
      <c r="B205" s="225"/>
      <c r="C205" s="2">
        <v>27</v>
      </c>
      <c r="D205" s="141"/>
      <c r="E205" s="96"/>
      <c r="F205" s="96"/>
      <c r="G205" s="96"/>
      <c r="H205" s="96"/>
      <c r="I205" s="96"/>
      <c r="J205" s="96"/>
      <c r="K205" s="133"/>
      <c r="L205" s="4"/>
    </row>
    <row r="206" spans="2:12" x14ac:dyDescent="0.2">
      <c r="B206" s="225"/>
      <c r="C206" s="2">
        <v>28</v>
      </c>
      <c r="D206" s="141"/>
      <c r="E206" s="96"/>
      <c r="F206" s="96"/>
      <c r="G206" s="96"/>
      <c r="H206" s="96"/>
      <c r="I206" s="96"/>
      <c r="J206" s="96"/>
      <c r="K206" s="133"/>
      <c r="L206" s="4"/>
    </row>
    <row r="207" spans="2:12" x14ac:dyDescent="0.2">
      <c r="B207" s="225"/>
      <c r="C207" s="2">
        <v>29</v>
      </c>
      <c r="D207" s="141"/>
      <c r="E207" s="96"/>
      <c r="F207" s="96"/>
      <c r="G207" s="96"/>
      <c r="H207" s="96"/>
      <c r="I207" s="96"/>
      <c r="J207" s="96"/>
      <c r="K207" s="133"/>
      <c r="L207" s="4"/>
    </row>
    <row r="208" spans="2:12" ht="17" thickBot="1" x14ac:dyDescent="0.25">
      <c r="B208" s="226"/>
      <c r="C208" s="173">
        <v>30</v>
      </c>
      <c r="D208" s="142"/>
      <c r="E208" s="135"/>
      <c r="F208" s="135"/>
      <c r="G208" s="135"/>
      <c r="H208" s="135"/>
      <c r="I208" s="135"/>
      <c r="J208" s="135"/>
      <c r="K208" s="136"/>
      <c r="L208" s="4"/>
    </row>
  </sheetData>
  <sheetProtection algorithmName="SHA-512" hashValue="tk9g3QT1dtqWpbog5bF+nA6mAMvSoTFzc8WagzHlP5J4DBxxqv5PctjjwZEG9cTQXyf1e5Pz4JhfF45VWaCrzQ==" saltValue="1/20LLTt8BD4VavAuXa2CQ==" spinCount="100000" sheet="1" objects="1" scenarios="1"/>
  <mergeCells count="19">
    <mergeCell ref="D171:I173"/>
    <mergeCell ref="B6:D6"/>
    <mergeCell ref="B3:I3"/>
    <mergeCell ref="B1:I1"/>
    <mergeCell ref="B143:B152"/>
    <mergeCell ref="B154:B168"/>
    <mergeCell ref="B54:B58"/>
    <mergeCell ref="B19:B26"/>
    <mergeCell ref="B28:B35"/>
    <mergeCell ref="B37:B42"/>
    <mergeCell ref="B44:B53"/>
    <mergeCell ref="B176:B208"/>
    <mergeCell ref="B60:B75"/>
    <mergeCell ref="B77:B89"/>
    <mergeCell ref="B91:B97"/>
    <mergeCell ref="B99:B107"/>
    <mergeCell ref="B110:B123"/>
    <mergeCell ref="B125:B141"/>
    <mergeCell ref="B171:B173"/>
  </mergeCells>
  <hyperlinks>
    <hyperlink ref="D171:I173" location="'Crisis Mitigation Medical Plan'!A1" display="Click here for  flow diagram" xr:uid="{465A59BF-BAB2-8F40-8DA5-5A4B39BF1B99}"/>
  </hyperlinks>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General</vt:lpstr>
      <vt:lpstr>Int. Competition Dashboard</vt:lpstr>
      <vt:lpstr>Int. Comp Assessment</vt:lpstr>
      <vt:lpstr>Int. Dashboard Detail</vt:lpstr>
      <vt:lpstr>Dom. Competition Dashboard </vt:lpstr>
      <vt:lpstr>Dom. Comp Assessment</vt:lpstr>
      <vt:lpstr>Dom. Dashboard Detail</vt:lpstr>
      <vt:lpstr>Dropdown List</vt:lpstr>
      <vt:lpstr>Event Checklist</vt:lpstr>
      <vt:lpstr>Crisis Mitigation Medical Plan</vt:lpstr>
      <vt:lpstr>Additional Resources</vt:lpstr>
      <vt:lpstr>'Additional Resources'!Print_Area</vt:lpstr>
      <vt:lpstr>'Dom. Competition Dashboard '!Print_Area</vt:lpstr>
      <vt:lpstr>'Event Checklist'!Print_Area</vt:lpstr>
      <vt:lpstr>General!Print_Area</vt:lpstr>
      <vt:lpstr>'Int. Competition 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Christie</dc:creator>
  <cp:keywords/>
  <dc:description/>
  <cp:lastModifiedBy>Mike Christie</cp:lastModifiedBy>
  <cp:revision/>
  <cp:lastPrinted>2020-07-24T17:05:09Z</cp:lastPrinted>
  <dcterms:created xsi:type="dcterms:W3CDTF">2020-07-10T13:34:49Z</dcterms:created>
  <dcterms:modified xsi:type="dcterms:W3CDTF">2020-12-04T19:13:18Z</dcterms:modified>
  <cp:category/>
  <cp:contentStatus/>
</cp:coreProperties>
</file>